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20" windowWidth="15480" windowHeight="11640"/>
  </bookViews>
  <sheets>
    <sheet name="Arkusz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45621"/>
</workbook>
</file>

<file path=xl/calcChain.xml><?xml version="1.0" encoding="utf-8"?>
<calcChain xmlns="http://schemas.openxmlformats.org/spreadsheetml/2006/main">
  <c r="U29" i="1" l="1"/>
  <c r="Q38" i="1"/>
  <c r="P38" i="1"/>
  <c r="P37" i="1"/>
  <c r="P35" i="1"/>
  <c r="P40" i="1" s="1"/>
  <c r="O38" i="1"/>
  <c r="O37" i="1"/>
  <c r="O35" i="1"/>
  <c r="O34" i="1"/>
  <c r="O33" i="1"/>
  <c r="L38" i="1"/>
  <c r="K38" i="1"/>
  <c r="K37" i="1"/>
  <c r="U37" i="1" s="1"/>
  <c r="K35" i="1"/>
  <c r="J38" i="1"/>
  <c r="J37" i="1"/>
  <c r="T37" i="1" s="1"/>
  <c r="J35" i="1"/>
  <c r="T35" i="1" s="1"/>
  <c r="J34" i="1"/>
  <c r="AG38" i="1"/>
  <c r="AF38" i="1"/>
  <c r="AE38" i="1"/>
  <c r="AQ38" i="1" s="1"/>
  <c r="AF35" i="1"/>
  <c r="AD38" i="1"/>
  <c r="AC38" i="1"/>
  <c r="AB38" i="1"/>
  <c r="AP38" i="1" s="1"/>
  <c r="AD37" i="1"/>
  <c r="AC37" i="1"/>
  <c r="AB37" i="1"/>
  <c r="AO37" i="1" s="1"/>
  <c r="AD35" i="1"/>
  <c r="AQ35" i="1" s="1"/>
  <c r="AC35" i="1"/>
  <c r="AB35" i="1"/>
  <c r="AA38" i="1"/>
  <c r="AO38" i="1" s="1"/>
  <c r="Z38" i="1"/>
  <c r="Y38" i="1"/>
  <c r="AA37" i="1"/>
  <c r="Z37" i="1"/>
  <c r="Y37" i="1"/>
  <c r="AN37" i="1" s="1"/>
  <c r="AA35" i="1"/>
  <c r="Z35" i="1"/>
  <c r="Y35" i="1"/>
  <c r="AA34" i="1"/>
  <c r="AN34" i="1" s="1"/>
  <c r="Z34" i="1"/>
  <c r="Y34" i="1"/>
  <c r="AA33" i="1"/>
  <c r="AO33" i="1" s="1"/>
  <c r="Y33" i="1"/>
  <c r="AN33" i="1" s="1"/>
  <c r="Y27" i="1"/>
  <c r="AJ38" i="1"/>
  <c r="AI38" i="1"/>
  <c r="AH38" i="1"/>
  <c r="AH40" i="1" s="1"/>
  <c r="R38" i="1"/>
  <c r="M38" i="1"/>
  <c r="G38" i="1"/>
  <c r="G40" i="1" s="1"/>
  <c r="W38" i="1"/>
  <c r="F38" i="1"/>
  <c r="V38" i="1"/>
  <c r="E38" i="1"/>
  <c r="U38" i="1"/>
  <c r="D38" i="1"/>
  <c r="T38" i="1"/>
  <c r="W37" i="1"/>
  <c r="V37" i="1"/>
  <c r="W36" i="1"/>
  <c r="V36" i="1"/>
  <c r="U36" i="1"/>
  <c r="T36" i="1"/>
  <c r="W35" i="1"/>
  <c r="V35" i="1"/>
  <c r="U35" i="1"/>
  <c r="W34" i="1"/>
  <c r="V34" i="1"/>
  <c r="U34" i="1"/>
  <c r="T34" i="1"/>
  <c r="W33" i="1"/>
  <c r="V33" i="1"/>
  <c r="U33" i="1"/>
  <c r="T33" i="1"/>
  <c r="W32" i="1"/>
  <c r="V32" i="1"/>
  <c r="U32" i="1"/>
  <c r="T32" i="1"/>
  <c r="W31" i="1"/>
  <c r="V31" i="1"/>
  <c r="U31" i="1"/>
  <c r="T31" i="1"/>
  <c r="W30" i="1"/>
  <c r="V30" i="1"/>
  <c r="U30" i="1"/>
  <c r="T30" i="1"/>
  <c r="R2" i="1"/>
  <c r="CE6" i="1"/>
  <c r="CF7" i="1"/>
  <c r="CE4" i="1"/>
  <c r="CF5" i="1"/>
  <c r="CE2" i="1"/>
  <c r="CF3" i="1"/>
  <c r="CC6" i="1"/>
  <c r="CD7" i="1"/>
  <c r="CC4" i="1"/>
  <c r="CD5" i="1"/>
  <c r="CD3" i="1"/>
  <c r="CA6" i="1"/>
  <c r="CB7" i="1"/>
  <c r="CA4" i="1"/>
  <c r="CB5" i="1"/>
  <c r="CA2" i="1"/>
  <c r="CB3" i="1"/>
  <c r="BY6" i="1"/>
  <c r="BZ7" i="1"/>
  <c r="BY4" i="1"/>
  <c r="BZ5" i="1"/>
  <c r="BY2" i="1"/>
  <c r="BZ3" i="1"/>
  <c r="BW6" i="1"/>
  <c r="BX7" i="1"/>
  <c r="BW4" i="1"/>
  <c r="BX5" i="1"/>
  <c r="BW2" i="1"/>
  <c r="BX3" i="1"/>
  <c r="BU6" i="1"/>
  <c r="BV7" i="1"/>
  <c r="BU4" i="1"/>
  <c r="BV5" i="1"/>
  <c r="BU2" i="1"/>
  <c r="BV3" i="1"/>
  <c r="BS6" i="1"/>
  <c r="BT7" i="1"/>
  <c r="BS4" i="1"/>
  <c r="BT5" i="1"/>
  <c r="BS2" i="1"/>
  <c r="BQ6" i="1"/>
  <c r="BR7" i="1"/>
  <c r="BQ4" i="1"/>
  <c r="BR5" i="1"/>
  <c r="BQ2" i="1"/>
  <c r="BR3" i="1"/>
  <c r="BO6" i="1"/>
  <c r="BP7" i="1"/>
  <c r="BO4" i="1"/>
  <c r="BP5" i="1"/>
  <c r="BO2" i="1"/>
  <c r="BP3" i="1"/>
  <c r="BM6" i="1"/>
  <c r="BN7" i="1"/>
  <c r="BM4" i="1"/>
  <c r="BN5" i="1"/>
  <c r="BM2" i="1"/>
  <c r="BN3" i="1"/>
  <c r="BK6" i="1"/>
  <c r="BL7" i="1"/>
  <c r="BK4" i="1"/>
  <c r="BL5" i="1"/>
  <c r="BK2" i="1"/>
  <c r="BL3" i="1"/>
  <c r="BI6" i="1"/>
  <c r="BJ7" i="1"/>
  <c r="BI4" i="1"/>
  <c r="BJ5" i="1"/>
  <c r="BI2" i="1"/>
  <c r="BJ3" i="1"/>
  <c r="BG6" i="1"/>
  <c r="BH7" i="1"/>
  <c r="BG4" i="1"/>
  <c r="BH5" i="1"/>
  <c r="BG2" i="1"/>
  <c r="BH3" i="1"/>
  <c r="BE6" i="1"/>
  <c r="BF7" i="1"/>
  <c r="BE4" i="1"/>
  <c r="BF5" i="1"/>
  <c r="BE2" i="1"/>
  <c r="BC6" i="1"/>
  <c r="BD7" i="1"/>
  <c r="BC4" i="1"/>
  <c r="BD5" i="1"/>
  <c r="BC2" i="1"/>
  <c r="BD3" i="1"/>
  <c r="BA6" i="1"/>
  <c r="BB7" i="1"/>
  <c r="BA4" i="1"/>
  <c r="BB5" i="1"/>
  <c r="BA2" i="1"/>
  <c r="BB3" i="1"/>
  <c r="AY6" i="1"/>
  <c r="AZ7" i="1"/>
  <c r="AY4" i="1"/>
  <c r="AZ5" i="1"/>
  <c r="AY2" i="1"/>
  <c r="AZ3" i="1"/>
  <c r="AW6" i="1"/>
  <c r="AX7" i="1"/>
  <c r="AW4" i="1"/>
  <c r="AX5" i="1"/>
  <c r="AX3" i="1"/>
  <c r="AU6" i="1"/>
  <c r="AV7" i="1"/>
  <c r="AU4" i="1"/>
  <c r="AV5" i="1"/>
  <c r="AU2" i="1"/>
  <c r="AV3" i="1"/>
  <c r="AS6" i="1"/>
  <c r="AT7" i="1"/>
  <c r="AS4" i="1"/>
  <c r="AT5" i="1"/>
  <c r="AS2" i="1"/>
  <c r="AQ6" i="1"/>
  <c r="AR7" i="1"/>
  <c r="AQ4" i="1"/>
  <c r="AR5" i="1"/>
  <c r="AQ2" i="1"/>
  <c r="AO6" i="1"/>
  <c r="AP7" i="1"/>
  <c r="AO4" i="1"/>
  <c r="AP5" i="1"/>
  <c r="AO2" i="1"/>
  <c r="AP3" i="1"/>
  <c r="AM6" i="1"/>
  <c r="AN7" i="1"/>
  <c r="AM4" i="1"/>
  <c r="AN5" i="1"/>
  <c r="AK6" i="1"/>
  <c r="AL7" i="1"/>
  <c r="AK4" i="1"/>
  <c r="AL5" i="1"/>
  <c r="AL3" i="1"/>
  <c r="AH6" i="1"/>
  <c r="AJ7" i="1"/>
  <c r="AH4" i="1"/>
  <c r="AJ5" i="1"/>
  <c r="AH2" i="1"/>
  <c r="AE6" i="1"/>
  <c r="AG7" i="1"/>
  <c r="AE4" i="1"/>
  <c r="AG5" i="1"/>
  <c r="AE2" i="1"/>
  <c r="AG3" i="1"/>
  <c r="AB6" i="1"/>
  <c r="AD7" i="1"/>
  <c r="AB4" i="1"/>
  <c r="AD5" i="1"/>
  <c r="AB2" i="1"/>
  <c r="AD3" i="1"/>
  <c r="Y6" i="1"/>
  <c r="AA7" i="1"/>
  <c r="Y4" i="1"/>
  <c r="AA5" i="1"/>
  <c r="R6" i="1"/>
  <c r="X7" i="1"/>
  <c r="R4" i="1"/>
  <c r="X5" i="1"/>
  <c r="X3" i="1"/>
  <c r="P6" i="1"/>
  <c r="Q7" i="1"/>
  <c r="P4" i="1"/>
  <c r="Q5" i="1"/>
  <c r="P2" i="1"/>
  <c r="Q3" i="1"/>
  <c r="N6" i="1"/>
  <c r="O7" i="1"/>
  <c r="N4" i="1"/>
  <c r="O5" i="1"/>
  <c r="N2" i="1"/>
  <c r="L6" i="1"/>
  <c r="M7" i="1"/>
  <c r="L4" i="1"/>
  <c r="M5" i="1"/>
  <c r="L2" i="1"/>
  <c r="M3" i="1"/>
  <c r="J6" i="1"/>
  <c r="K7" i="1"/>
  <c r="J4" i="1"/>
  <c r="K5" i="1"/>
  <c r="AK40" i="1"/>
  <c r="CH11" i="1"/>
  <c r="CG11" i="1"/>
  <c r="CF11" i="1"/>
  <c r="J2" i="1"/>
  <c r="K3" i="1"/>
  <c r="AK2" i="1"/>
  <c r="AW2" i="1"/>
  <c r="AM2" i="1"/>
  <c r="AA3" i="1"/>
  <c r="AJ3" i="1"/>
  <c r="CC2" i="1"/>
  <c r="AN3" i="1"/>
  <c r="AR3" i="1"/>
  <c r="AT3" i="1"/>
  <c r="BF3" i="1"/>
  <c r="BT3" i="1"/>
  <c r="Y2" i="1"/>
  <c r="O3" i="1"/>
  <c r="AA27" i="1"/>
  <c r="Z27" i="1"/>
  <c r="AQ32" i="1"/>
  <c r="AO31" i="1"/>
  <c r="AN31" i="1"/>
  <c r="AP33" i="1"/>
  <c r="AP31" i="1"/>
  <c r="AQ29" i="1"/>
  <c r="AO30" i="1"/>
  <c r="AQ30" i="1"/>
  <c r="AP30" i="1"/>
  <c r="AP35" i="1"/>
  <c r="AO32" i="1"/>
  <c r="AP29" i="1"/>
  <c r="AQ36" i="1"/>
  <c r="AQ37" i="1"/>
  <c r="AO35" i="1"/>
  <c r="AB40" i="1"/>
  <c r="AQ31" i="1"/>
  <c r="AQ33" i="1"/>
  <c r="AP34" i="1"/>
  <c r="AO36" i="1"/>
  <c r="AN36" i="1"/>
  <c r="AN32" i="1"/>
  <c r="AD40" i="1"/>
  <c r="AN30" i="1"/>
  <c r="AG40" i="1"/>
  <c r="AQ34" i="1"/>
  <c r="AN35" i="1"/>
  <c r="AP32" i="1"/>
  <c r="AP36" i="1"/>
  <c r="AP37" i="1"/>
  <c r="AN38" i="1"/>
  <c r="J27" i="1"/>
  <c r="J40" i="1" s="1"/>
  <c r="K40" i="1"/>
  <c r="L40" i="1"/>
  <c r="M40" i="1"/>
  <c r="AJ40" i="1"/>
  <c r="W27" i="1"/>
  <c r="W29" i="1"/>
  <c r="W28" i="1"/>
  <c r="V27" i="1"/>
  <c r="U27" i="1"/>
  <c r="AN29" i="1"/>
  <c r="T29" i="1"/>
  <c r="AO29" i="1"/>
  <c r="V29" i="1"/>
  <c r="T28" i="1"/>
  <c r="AQ27" i="1"/>
  <c r="D40" i="1"/>
  <c r="F40" i="1"/>
  <c r="E40" i="1"/>
  <c r="W40" i="1"/>
  <c r="V28" i="1"/>
  <c r="U28" i="1"/>
  <c r="AN28" i="1"/>
  <c r="O27" i="1"/>
  <c r="O40" i="1" s="1"/>
  <c r="AP27" i="1"/>
  <c r="AO27" i="1"/>
  <c r="AN27" i="1"/>
  <c r="AQ28" i="1"/>
  <c r="AP28" i="1"/>
  <c r="AO28" i="1"/>
  <c r="R40" i="1"/>
  <c r="Q40" i="1"/>
  <c r="AE40" i="1" l="1"/>
  <c r="U40" i="1"/>
  <c r="Y40" i="1"/>
  <c r="AP40" i="1"/>
  <c r="T40" i="1"/>
  <c r="AO34" i="1"/>
  <c r="V40" i="1"/>
  <c r="T27" i="1"/>
  <c r="AA40" i="1"/>
  <c r="AO40" i="1"/>
  <c r="AN40" i="1"/>
  <c r="AQ40" i="1"/>
  <c r="AK8" i="1"/>
  <c r="P8" i="1"/>
  <c r="R8" i="1"/>
  <c r="Y8" i="1"/>
  <c r="AB8" i="1"/>
  <c r="AE8" i="1"/>
  <c r="L8" i="1"/>
  <c r="N8" i="1"/>
  <c r="AS8" i="1"/>
  <c r="AH8" i="1"/>
  <c r="AO8" i="1"/>
  <c r="AQ8" i="1"/>
  <c r="AW8" i="1"/>
  <c r="BA8" i="1"/>
  <c r="BC8" i="1"/>
  <c r="BG8" i="1"/>
  <c r="AM8" i="1"/>
  <c r="AY8" i="1"/>
  <c r="BK8" i="1"/>
  <c r="AU8" i="1"/>
  <c r="BE8" i="1"/>
  <c r="BM8" i="1"/>
  <c r="BQ8" i="1"/>
  <c r="BS8" i="1"/>
  <c r="BU8" i="1"/>
  <c r="CA8" i="1"/>
  <c r="CC8" i="1"/>
  <c r="O9" i="1"/>
  <c r="Q9" i="1"/>
  <c r="BI8" i="1"/>
  <c r="BO8" i="1"/>
  <c r="BW8" i="1"/>
  <c r="BY8" i="1"/>
  <c r="CE8" i="1"/>
  <c r="M9" i="1"/>
  <c r="X9" i="1"/>
  <c r="AD9" i="1"/>
  <c r="AP9" i="1"/>
  <c r="AA9" i="1"/>
  <c r="AL9" i="1"/>
  <c r="AG9" i="1"/>
  <c r="AJ9" i="1"/>
  <c r="AN9" i="1"/>
  <c r="AR9" i="1"/>
  <c r="BB9" i="1"/>
  <c r="AT9" i="1"/>
  <c r="AX9" i="1"/>
  <c r="AZ9" i="1"/>
  <c r="AV9" i="1"/>
  <c r="BD9" i="1"/>
  <c r="BH9" i="1"/>
  <c r="BT9" i="1"/>
  <c r="BR9" i="1"/>
  <c r="BF9" i="1"/>
  <c r="BJ9" i="1"/>
  <c r="BL9" i="1"/>
  <c r="BN9" i="1"/>
  <c r="BP9" i="1"/>
  <c r="BV9" i="1"/>
  <c r="CD9" i="1"/>
  <c r="CF9" i="1"/>
  <c r="BX9" i="1"/>
  <c r="BZ9" i="1"/>
  <c r="CB9" i="1"/>
  <c r="K9" i="1"/>
  <c r="J8" i="1"/>
</calcChain>
</file>

<file path=xl/sharedStrings.xml><?xml version="1.0" encoding="utf-8"?>
<sst xmlns="http://schemas.openxmlformats.org/spreadsheetml/2006/main" count="112" uniqueCount="71">
  <si>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</si>
  <si>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</si>
  <si>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</si>
  <si>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</si>
  <si>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</si>
  <si>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</si>
  <si>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</si>
  <si>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</si>
  <si>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</si>
  <si>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</si>
  <si>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</si>
  <si>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</si>
  <si>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Symbol pliku (symbol podmiotu)</t>
  </si>
  <si>
    <t>stażyści</t>
  </si>
  <si>
    <t>kontraktowi</t>
  </si>
  <si>
    <t>mianowani</t>
  </si>
  <si>
    <t>dyplomowani</t>
  </si>
  <si>
    <t>[zł.]</t>
  </si>
  <si>
    <t>Nazwa JST:</t>
  </si>
  <si>
    <t>Data:</t>
  </si>
  <si>
    <t>Analiza wydatków poniesionych na wynagrodzenia nauczycieli</t>
  </si>
  <si>
    <t>Obliczenie jednorazowego dodatku uzupełniającego</t>
  </si>
  <si>
    <t>Arkusz porównania danych dla poszczególnych podmiotów pozyskania danych</t>
  </si>
  <si>
    <t>Różnica dla grupy awansu zawodowego w przeliczeniu na średnioroczną strukturę zatrudnienia</t>
  </si>
  <si>
    <t>Razem</t>
  </si>
  <si>
    <t>Średnioroczna struktura zatrudnienia w grupie awansu zawodowego z uwzględnieniem okresów obowiązywania kwot bazowych (liczona odpowiednio za: 8 mies./4 mies./12 mies.)</t>
  </si>
  <si>
    <r>
      <t xml:space="preserve">Wydatki faktycznie poniesione na wynagrodzenia w grupie awansu zawodowego </t>
    </r>
    <r>
      <rPr>
        <sz val="10"/>
        <rFont val="Arial"/>
        <family val="2"/>
        <charset val="238"/>
      </rPr>
      <t>(dane pobrane z arkuszy pozyskania danych)</t>
    </r>
  </si>
  <si>
    <r>
      <t>Minimalne wydatki jakie powinny być poniesione na wynagrodzenia w grupie awansu zawodowego</t>
    </r>
    <r>
      <rPr>
        <sz val="10"/>
        <rFont val="Arial"/>
        <family val="2"/>
        <charset val="238"/>
      </rPr>
      <t xml:space="preserve"> (dane pobrane z arkuszy pozyskania danych)</t>
    </r>
  </si>
  <si>
    <r>
      <t>Różnica dla grupy awansu zawodowego</t>
    </r>
    <r>
      <rPr>
        <sz val="10"/>
        <rFont val="Arial"/>
        <family val="2"/>
        <charset val="238"/>
      </rPr>
      <t xml:space="preserve"> (dane pobrane z arkuszy pozyskania danych)</t>
    </r>
  </si>
  <si>
    <t>Ws</t>
  </si>
  <si>
    <t>Wk</t>
  </si>
  <si>
    <t>Wm</t>
  </si>
  <si>
    <t>Wd</t>
  </si>
  <si>
    <t>SNs</t>
  </si>
  <si>
    <t>SNk</t>
  </si>
  <si>
    <t>SNm</t>
  </si>
  <si>
    <t>SNd</t>
  </si>
  <si>
    <t>Rs</t>
  </si>
  <si>
    <t>Rk</t>
  </si>
  <si>
    <t>Rm</t>
  </si>
  <si>
    <t>Rd</t>
  </si>
  <si>
    <t>Różnica dla grupy awansu zawodowego (W - S N)</t>
  </si>
  <si>
    <t>Ws-SNs</t>
  </si>
  <si>
    <t>Wk-SNk</t>
  </si>
  <si>
    <t>Wm-SNm</t>
  </si>
  <si>
    <t>Wd-SNd</t>
  </si>
  <si>
    <t>Ns8</t>
  </si>
  <si>
    <t>Ns4</t>
  </si>
  <si>
    <t>Ns12</t>
  </si>
  <si>
    <t>Nk8</t>
  </si>
  <si>
    <t>Nk4</t>
  </si>
  <si>
    <t>Nk12</t>
  </si>
  <si>
    <t>Nm8</t>
  </si>
  <si>
    <t>Nm4</t>
  </si>
  <si>
    <t>Nm12</t>
  </si>
  <si>
    <t>Nd8</t>
  </si>
  <si>
    <t>Nd4</t>
  </si>
  <si>
    <t>Nd12</t>
  </si>
  <si>
    <t>ZS Lubraniec</t>
  </si>
  <si>
    <t>ZS Marysin</t>
  </si>
  <si>
    <t>ZS Izbica Kuj.</t>
  </si>
  <si>
    <t>ZS Chodecz</t>
  </si>
  <si>
    <t>ZS Kowal</t>
  </si>
  <si>
    <t>LO Kowal</t>
  </si>
  <si>
    <t>PPP Lubień Kuj.</t>
  </si>
  <si>
    <t>PPP Lubraniec</t>
  </si>
  <si>
    <t>WPOW Brzezie</t>
  </si>
  <si>
    <t>ZSS Brzezie</t>
  </si>
  <si>
    <t>DD Lubień Kuj.</t>
  </si>
  <si>
    <t>Powiat Włocławski</t>
  </si>
  <si>
    <t>za 2013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</si>
</sst>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Tahoma"/>
      <family val="2"/>
      <charset val="238"/>
    </font>
    <font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4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0" borderId="0" xfId="0" applyFont="1"/>
    <xf numFmtId="2" fontId="3" fillId="0" borderId="0" xfId="0" applyNumberFormat="1" applyFont="1"/>
    <xf numFmtId="0" fontId="3" fillId="0" borderId="0" xfId="0" applyFont="1" applyFill="1" applyBorder="1"/>
    <xf numFmtId="0" fontId="3" fillId="2" borderId="0" xfId="0" applyFont="1" applyFill="1"/>
    <xf numFmtId="0" fontId="5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0" xfId="0" applyFont="1" applyFill="1" applyBorder="1"/>
    <xf numFmtId="0" fontId="4" fillId="3" borderId="0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2" borderId="0" xfId="0" applyFont="1" applyFill="1" applyBorder="1"/>
    <xf numFmtId="1" fontId="1" fillId="0" borderId="9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9" xfId="0" applyNumberFormat="1" applyBorder="1"/>
    <xf numFmtId="4" fontId="6" fillId="0" borderId="9" xfId="0" applyNumberFormat="1" applyFont="1" applyBorder="1"/>
    <xf numFmtId="4" fontId="6" fillId="0" borderId="9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4" fontId="0" fillId="0" borderId="0" xfId="0" applyNumberFormat="1" applyBorder="1"/>
    <xf numFmtId="4" fontId="2" fillId="0" borderId="9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4" fontId="7" fillId="0" borderId="9" xfId="0" applyNumberFormat="1" applyFon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jdu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jdu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jdu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zarz&#261;d%20&#347;rednie\jdu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"/>
      <sheetName val="wyd"/>
      <sheetName val="jst"/>
      <sheetName val="jdu"/>
      <sheetName val="pomoc"/>
      <sheetName val="men"/>
      <sheetName val="listy"/>
    </sheetNames>
    <sheetDataSet>
      <sheetData sheetId="0">
        <row r="24">
          <cell r="D24">
            <v>2</v>
          </cell>
        </row>
      </sheetData>
      <sheetData sheetId="1">
        <row r="36">
          <cell r="B36">
            <v>0</v>
          </cell>
        </row>
      </sheetData>
      <sheetData sheetId="2">
        <row r="17">
          <cell r="K17">
            <v>0</v>
          </cell>
        </row>
      </sheetData>
      <sheetData sheetId="3"/>
      <sheetData sheetId="4"/>
      <sheetData sheetId="5">
        <row r="5">
          <cell r="BQ5">
            <v>0</v>
          </cell>
          <cell r="BS5">
            <v>0</v>
          </cell>
          <cell r="BU5">
            <v>0</v>
          </cell>
          <cell r="BW5">
            <v>0</v>
          </cell>
          <cell r="BY5">
            <v>0</v>
          </cell>
          <cell r="CA5">
            <v>0</v>
          </cell>
          <cell r="CC5">
            <v>0</v>
          </cell>
          <cell r="CE5">
            <v>0</v>
          </cell>
          <cell r="CG5">
            <v>0</v>
          </cell>
          <cell r="CI5">
            <v>0</v>
          </cell>
          <cell r="CK5">
            <v>0</v>
          </cell>
          <cell r="CM5">
            <v>0</v>
          </cell>
          <cell r="CO5">
            <v>0</v>
          </cell>
          <cell r="CQ5">
            <v>0</v>
          </cell>
          <cell r="CS5">
            <v>0</v>
          </cell>
          <cell r="CU5">
            <v>0</v>
          </cell>
          <cell r="CW5">
            <v>0</v>
          </cell>
          <cell r="CY5">
            <v>0</v>
          </cell>
          <cell r="DA5">
            <v>0</v>
          </cell>
          <cell r="DC5">
            <v>0</v>
          </cell>
          <cell r="DE5">
            <v>0</v>
          </cell>
          <cell r="DG5">
            <v>0</v>
          </cell>
          <cell r="DI5">
            <v>0</v>
          </cell>
          <cell r="DK5">
            <v>0</v>
          </cell>
          <cell r="DM5">
            <v>0</v>
          </cell>
          <cell r="DO5">
            <v>0</v>
          </cell>
          <cell r="DQ5">
            <v>0</v>
          </cell>
          <cell r="DS5">
            <v>0</v>
          </cell>
          <cell r="DU5">
            <v>0</v>
          </cell>
          <cell r="DW5">
            <v>0</v>
          </cell>
          <cell r="DY5">
            <v>0</v>
          </cell>
          <cell r="EA5">
            <v>0</v>
          </cell>
          <cell r="EC5">
            <v>0</v>
          </cell>
        </row>
        <row r="6">
          <cell r="BR6">
            <v>0</v>
          </cell>
          <cell r="BT6">
            <v>0</v>
          </cell>
          <cell r="BV6">
            <v>0</v>
          </cell>
          <cell r="BX6">
            <v>0</v>
          </cell>
          <cell r="BZ6">
            <v>0</v>
          </cell>
          <cell r="CB6">
            <v>0</v>
          </cell>
          <cell r="CD6">
            <v>0</v>
          </cell>
          <cell r="CF6">
            <v>0</v>
          </cell>
          <cell r="CH6">
            <v>0</v>
          </cell>
          <cell r="CJ6">
            <v>0</v>
          </cell>
          <cell r="CL6">
            <v>0</v>
          </cell>
          <cell r="CN6">
            <v>0</v>
          </cell>
          <cell r="CP6">
            <v>0</v>
          </cell>
          <cell r="CR6">
            <v>0</v>
          </cell>
          <cell r="CT6">
            <v>0</v>
          </cell>
          <cell r="CV6">
            <v>0</v>
          </cell>
          <cell r="CX6">
            <v>0</v>
          </cell>
          <cell r="CZ6">
            <v>0</v>
          </cell>
          <cell r="DB6">
            <v>0</v>
          </cell>
          <cell r="DD6">
            <v>0</v>
          </cell>
          <cell r="DF6">
            <v>0</v>
          </cell>
          <cell r="DH6">
            <v>0</v>
          </cell>
          <cell r="DJ6">
            <v>0</v>
          </cell>
          <cell r="DL6">
            <v>0</v>
          </cell>
          <cell r="DN6">
            <v>0</v>
          </cell>
          <cell r="DP6">
            <v>0</v>
          </cell>
          <cell r="DR6">
            <v>0</v>
          </cell>
          <cell r="DT6">
            <v>0</v>
          </cell>
          <cell r="DV6">
            <v>0</v>
          </cell>
          <cell r="DX6">
            <v>0</v>
          </cell>
          <cell r="DZ6">
            <v>0</v>
          </cell>
          <cell r="EB6">
            <v>0</v>
          </cell>
          <cell r="ED6">
            <v>0</v>
          </cell>
        </row>
      </sheetData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  <sheetName val="n"/>
    </sheetNames>
    <sheetDataSet>
      <sheetData sheetId="0"/>
      <sheetData sheetId="1">
        <row r="3">
          <cell r="S3">
            <v>0</v>
          </cell>
        </row>
        <row r="7">
          <cell r="R7">
            <v>0</v>
          </cell>
          <cell r="S7">
            <v>0</v>
          </cell>
          <cell r="T7">
            <v>0</v>
          </cell>
        </row>
        <row r="11">
          <cell r="R11">
            <v>0</v>
          </cell>
        </row>
        <row r="12">
          <cell r="T12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  <cell r="S3">
            <v>0</v>
          </cell>
        </row>
        <row r="7">
          <cell r="R7">
            <v>0</v>
          </cell>
          <cell r="S7">
            <v>0</v>
          </cell>
          <cell r="T7">
            <v>0</v>
          </cell>
        </row>
        <row r="11">
          <cell r="R11">
            <v>0</v>
          </cell>
        </row>
        <row r="12">
          <cell r="T12">
            <v>0</v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  <cell r="S3">
            <v>0</v>
          </cell>
        </row>
        <row r="7">
          <cell r="R7">
            <v>0</v>
          </cell>
          <cell r="S7">
            <v>0</v>
          </cell>
          <cell r="T7">
            <v>0</v>
          </cell>
        </row>
        <row r="11">
          <cell r="R11">
            <v>0</v>
          </cell>
        </row>
        <row r="12">
          <cell r="T12">
            <v>0</v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  <cell r="S3">
            <v>0</v>
          </cell>
        </row>
        <row r="7">
          <cell r="R7">
            <v>0</v>
          </cell>
          <cell r="S7">
            <v>0</v>
          </cell>
          <cell r="T7">
            <v>0</v>
          </cell>
        </row>
        <row r="11">
          <cell r="R11">
            <v>0</v>
          </cell>
        </row>
        <row r="12">
          <cell r="T12">
            <v>0</v>
          </cell>
        </row>
      </sheetData>
      <sheetData sheetId="8">
        <row r="22">
          <cell r="H22">
            <v>0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"/>
      <sheetName val="wyd"/>
      <sheetName val="jst"/>
      <sheetName val="jdu"/>
      <sheetName val="pomoc"/>
      <sheetName val="men"/>
      <sheetName val="listy"/>
    </sheetNames>
    <sheetDataSet>
      <sheetData sheetId="0"/>
      <sheetData sheetId="1">
        <row r="36">
          <cell r="B36">
            <v>0</v>
          </cell>
        </row>
      </sheetData>
      <sheetData sheetId="2">
        <row r="17">
          <cell r="K17">
            <v>0</v>
          </cell>
        </row>
      </sheetData>
      <sheetData sheetId="3"/>
      <sheetData sheetId="4"/>
      <sheetData sheetId="5">
        <row r="5">
          <cell r="BQ5">
            <v>0</v>
          </cell>
          <cell r="BS5">
            <v>0</v>
          </cell>
          <cell r="BU5">
            <v>0</v>
          </cell>
          <cell r="BW5">
            <v>0</v>
          </cell>
          <cell r="BY5">
            <v>0</v>
          </cell>
          <cell r="CA5">
            <v>0</v>
          </cell>
          <cell r="CC5">
            <v>0</v>
          </cell>
          <cell r="CE5">
            <v>0</v>
          </cell>
          <cell r="CG5">
            <v>0</v>
          </cell>
          <cell r="CI5">
            <v>0</v>
          </cell>
          <cell r="CK5">
            <v>0</v>
          </cell>
          <cell r="CM5">
            <v>0</v>
          </cell>
          <cell r="CO5">
            <v>0</v>
          </cell>
          <cell r="CQ5">
            <v>0</v>
          </cell>
          <cell r="CS5">
            <v>0</v>
          </cell>
          <cell r="CU5">
            <v>0</v>
          </cell>
          <cell r="CW5">
            <v>0</v>
          </cell>
          <cell r="CY5">
            <v>0</v>
          </cell>
          <cell r="DA5">
            <v>0</v>
          </cell>
          <cell r="DC5">
            <v>0</v>
          </cell>
          <cell r="DE5">
            <v>0</v>
          </cell>
          <cell r="DG5">
            <v>0</v>
          </cell>
          <cell r="DI5">
            <v>0</v>
          </cell>
          <cell r="DK5">
            <v>0</v>
          </cell>
          <cell r="DM5">
            <v>0</v>
          </cell>
          <cell r="DO5">
            <v>0</v>
          </cell>
          <cell r="DQ5">
            <v>0</v>
          </cell>
          <cell r="DS5">
            <v>0</v>
          </cell>
          <cell r="DU5">
            <v>0</v>
          </cell>
          <cell r="DW5">
            <v>0</v>
          </cell>
          <cell r="DY5">
            <v>0</v>
          </cell>
          <cell r="EA5">
            <v>0</v>
          </cell>
          <cell r="EC5">
            <v>0</v>
          </cell>
        </row>
        <row r="6">
          <cell r="BR6">
            <v>0</v>
          </cell>
          <cell r="BT6">
            <v>0</v>
          </cell>
          <cell r="BV6">
            <v>0</v>
          </cell>
          <cell r="BX6">
            <v>0</v>
          </cell>
          <cell r="BZ6">
            <v>0</v>
          </cell>
          <cell r="CB6">
            <v>0</v>
          </cell>
          <cell r="CD6">
            <v>0</v>
          </cell>
          <cell r="CF6">
            <v>0</v>
          </cell>
          <cell r="CH6">
            <v>0</v>
          </cell>
          <cell r="CJ6">
            <v>0</v>
          </cell>
          <cell r="CL6">
            <v>0</v>
          </cell>
          <cell r="CN6">
            <v>0</v>
          </cell>
          <cell r="CP6">
            <v>0</v>
          </cell>
          <cell r="CR6">
            <v>0</v>
          </cell>
          <cell r="CT6">
            <v>0</v>
          </cell>
          <cell r="CV6">
            <v>0</v>
          </cell>
          <cell r="CX6">
            <v>0</v>
          </cell>
          <cell r="CZ6">
            <v>0</v>
          </cell>
          <cell r="DB6">
            <v>0</v>
          </cell>
          <cell r="DD6">
            <v>0</v>
          </cell>
          <cell r="DF6">
            <v>0</v>
          </cell>
          <cell r="DH6">
            <v>0</v>
          </cell>
          <cell r="DJ6">
            <v>0</v>
          </cell>
          <cell r="DL6">
            <v>0</v>
          </cell>
          <cell r="DN6">
            <v>0</v>
          </cell>
          <cell r="DP6">
            <v>0</v>
          </cell>
          <cell r="DR6">
            <v>0</v>
          </cell>
          <cell r="DT6">
            <v>0</v>
          </cell>
          <cell r="DV6">
            <v>0</v>
          </cell>
          <cell r="DX6">
            <v>0</v>
          </cell>
          <cell r="DZ6">
            <v>0</v>
          </cell>
          <cell r="EB6">
            <v>0</v>
          </cell>
          <cell r="ED6">
            <v>0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"/>
      <sheetName val="wyd"/>
      <sheetName val="jst"/>
      <sheetName val="jdu"/>
      <sheetName val="pomoc"/>
      <sheetName val="men"/>
      <sheetName val="listy"/>
    </sheetNames>
    <sheetDataSet>
      <sheetData sheetId="0"/>
      <sheetData sheetId="1">
        <row r="36">
          <cell r="B36">
            <v>0</v>
          </cell>
        </row>
      </sheetData>
      <sheetData sheetId="2">
        <row r="17">
          <cell r="K17">
            <v>0</v>
          </cell>
        </row>
      </sheetData>
      <sheetData sheetId="3"/>
      <sheetData sheetId="4"/>
      <sheetData sheetId="5">
        <row r="5">
          <cell r="BQ5">
            <v>0</v>
          </cell>
          <cell r="BS5">
            <v>0</v>
          </cell>
          <cell r="BU5">
            <v>0</v>
          </cell>
          <cell r="BW5">
            <v>0</v>
          </cell>
          <cell r="BY5">
            <v>0</v>
          </cell>
          <cell r="CA5">
            <v>0</v>
          </cell>
          <cell r="CC5">
            <v>0</v>
          </cell>
          <cell r="CE5">
            <v>0</v>
          </cell>
          <cell r="CG5">
            <v>0</v>
          </cell>
          <cell r="CI5">
            <v>0</v>
          </cell>
          <cell r="CK5">
            <v>0</v>
          </cell>
          <cell r="CM5">
            <v>0</v>
          </cell>
          <cell r="CO5">
            <v>0</v>
          </cell>
          <cell r="CQ5">
            <v>0</v>
          </cell>
          <cell r="CS5">
            <v>0</v>
          </cell>
          <cell r="CU5">
            <v>0</v>
          </cell>
          <cell r="CW5">
            <v>0</v>
          </cell>
          <cell r="CY5">
            <v>0</v>
          </cell>
          <cell r="DA5">
            <v>0</v>
          </cell>
          <cell r="DC5">
            <v>0</v>
          </cell>
          <cell r="DE5">
            <v>0</v>
          </cell>
          <cell r="DG5">
            <v>0</v>
          </cell>
          <cell r="DI5">
            <v>0</v>
          </cell>
          <cell r="DK5">
            <v>0</v>
          </cell>
          <cell r="DM5">
            <v>0</v>
          </cell>
          <cell r="DO5">
            <v>0</v>
          </cell>
          <cell r="DQ5">
            <v>0</v>
          </cell>
          <cell r="DS5">
            <v>0</v>
          </cell>
          <cell r="DU5">
            <v>0</v>
          </cell>
          <cell r="DW5">
            <v>0</v>
          </cell>
          <cell r="DY5">
            <v>0</v>
          </cell>
          <cell r="EA5">
            <v>0</v>
          </cell>
          <cell r="EC5">
            <v>0</v>
          </cell>
        </row>
        <row r="6">
          <cell r="BR6">
            <v>0</v>
          </cell>
          <cell r="BT6">
            <v>0</v>
          </cell>
          <cell r="BV6">
            <v>0</v>
          </cell>
          <cell r="BX6">
            <v>0</v>
          </cell>
          <cell r="BZ6">
            <v>0</v>
          </cell>
          <cell r="CB6">
            <v>0</v>
          </cell>
          <cell r="CD6">
            <v>0</v>
          </cell>
          <cell r="CF6">
            <v>0</v>
          </cell>
          <cell r="CH6">
            <v>0</v>
          </cell>
          <cell r="CJ6">
            <v>0</v>
          </cell>
          <cell r="CL6">
            <v>0</v>
          </cell>
          <cell r="CN6">
            <v>0</v>
          </cell>
          <cell r="CP6">
            <v>0</v>
          </cell>
          <cell r="CR6">
            <v>0</v>
          </cell>
          <cell r="CT6">
            <v>0</v>
          </cell>
          <cell r="CV6">
            <v>0</v>
          </cell>
          <cell r="CX6">
            <v>0</v>
          </cell>
          <cell r="CZ6">
            <v>0</v>
          </cell>
          <cell r="DB6">
            <v>0</v>
          </cell>
          <cell r="DD6">
            <v>0</v>
          </cell>
          <cell r="DF6">
            <v>0</v>
          </cell>
          <cell r="DH6">
            <v>0</v>
          </cell>
          <cell r="DJ6">
            <v>0</v>
          </cell>
          <cell r="DL6">
            <v>0</v>
          </cell>
          <cell r="DN6">
            <v>0</v>
          </cell>
          <cell r="DP6">
            <v>0</v>
          </cell>
          <cell r="DR6">
            <v>0</v>
          </cell>
          <cell r="DT6">
            <v>0</v>
          </cell>
          <cell r="DV6">
            <v>0</v>
          </cell>
          <cell r="DX6">
            <v>0</v>
          </cell>
          <cell r="DZ6">
            <v>0</v>
          </cell>
          <cell r="EB6">
            <v>0</v>
          </cell>
          <cell r="ED6">
            <v>0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"/>
      <sheetName val="wyd"/>
      <sheetName val="jst"/>
      <sheetName val="jdu"/>
      <sheetName val="pomoc"/>
      <sheetName val="men"/>
      <sheetName val="lis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Q5">
            <v>0</v>
          </cell>
          <cell r="BS5">
            <v>0</v>
          </cell>
          <cell r="BU5">
            <v>0</v>
          </cell>
          <cell r="BW5">
            <v>0</v>
          </cell>
          <cell r="BY5">
            <v>0</v>
          </cell>
          <cell r="CA5">
            <v>0</v>
          </cell>
          <cell r="CC5">
            <v>0</v>
          </cell>
          <cell r="CE5">
            <v>0</v>
          </cell>
          <cell r="CG5">
            <v>0</v>
          </cell>
          <cell r="CI5">
            <v>0</v>
          </cell>
          <cell r="CK5">
            <v>0</v>
          </cell>
          <cell r="CM5">
            <v>0</v>
          </cell>
          <cell r="CO5">
            <v>0</v>
          </cell>
          <cell r="CQ5">
            <v>0</v>
          </cell>
          <cell r="CS5">
            <v>0</v>
          </cell>
          <cell r="CU5">
            <v>0</v>
          </cell>
          <cell r="CW5">
            <v>0</v>
          </cell>
          <cell r="CY5">
            <v>0</v>
          </cell>
          <cell r="DA5">
            <v>0</v>
          </cell>
          <cell r="DC5">
            <v>0</v>
          </cell>
          <cell r="DE5">
            <v>0</v>
          </cell>
          <cell r="DG5">
            <v>0</v>
          </cell>
          <cell r="DI5">
            <v>0</v>
          </cell>
          <cell r="DK5">
            <v>0</v>
          </cell>
          <cell r="DM5">
            <v>0</v>
          </cell>
          <cell r="DO5">
            <v>0</v>
          </cell>
          <cell r="DQ5">
            <v>0</v>
          </cell>
          <cell r="DS5">
            <v>0</v>
          </cell>
          <cell r="DU5">
            <v>0</v>
          </cell>
          <cell r="DW5">
            <v>0</v>
          </cell>
          <cell r="DY5">
            <v>0</v>
          </cell>
          <cell r="EA5">
            <v>0</v>
          </cell>
          <cell r="EC5">
            <v>0</v>
          </cell>
        </row>
        <row r="6">
          <cell r="BR6">
            <v>0</v>
          </cell>
          <cell r="BT6">
            <v>0</v>
          </cell>
          <cell r="BV6">
            <v>0</v>
          </cell>
          <cell r="BX6">
            <v>0</v>
          </cell>
          <cell r="BZ6">
            <v>0</v>
          </cell>
          <cell r="CB6">
            <v>0</v>
          </cell>
          <cell r="CD6">
            <v>0</v>
          </cell>
          <cell r="CF6">
            <v>0</v>
          </cell>
          <cell r="CH6">
            <v>0</v>
          </cell>
          <cell r="CJ6">
            <v>0</v>
          </cell>
          <cell r="CL6">
            <v>0</v>
          </cell>
          <cell r="CN6">
            <v>0</v>
          </cell>
          <cell r="CP6">
            <v>0</v>
          </cell>
          <cell r="CR6">
            <v>0</v>
          </cell>
          <cell r="CT6">
            <v>0</v>
          </cell>
          <cell r="CV6">
            <v>0</v>
          </cell>
          <cell r="CX6">
            <v>0</v>
          </cell>
          <cell r="CZ6">
            <v>0</v>
          </cell>
          <cell r="DB6">
            <v>0</v>
          </cell>
          <cell r="DD6">
            <v>0</v>
          </cell>
          <cell r="DF6">
            <v>0</v>
          </cell>
          <cell r="DH6">
            <v>0</v>
          </cell>
          <cell r="DJ6">
            <v>0</v>
          </cell>
          <cell r="DL6">
            <v>0</v>
          </cell>
          <cell r="DN6">
            <v>0</v>
          </cell>
          <cell r="DP6">
            <v>0</v>
          </cell>
          <cell r="DR6">
            <v>0</v>
          </cell>
          <cell r="DT6">
            <v>0</v>
          </cell>
          <cell r="DV6">
            <v>0</v>
          </cell>
          <cell r="DX6">
            <v>0</v>
          </cell>
          <cell r="DZ6">
            <v>0</v>
          </cell>
          <cell r="EB6">
            <v>0</v>
          </cell>
          <cell r="ED6">
            <v>0</v>
          </cell>
        </row>
      </sheetData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  <row r="7">
          <cell r="R7">
            <v>0</v>
          </cell>
          <cell r="S7">
            <v>0</v>
          </cell>
          <cell r="T7">
            <v>0</v>
          </cell>
        </row>
        <row r="12">
          <cell r="T12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  <sheetName val="n"/>
    </sheetNames>
    <sheetDataSet>
      <sheetData sheetId="0"/>
      <sheetData sheetId="1">
        <row r="3">
          <cell r="S3">
            <v>0</v>
          </cell>
        </row>
        <row r="7">
          <cell r="R7">
            <v>0</v>
          </cell>
          <cell r="T7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  <sheetName val="n"/>
    </sheetNames>
    <sheetDataSet>
      <sheetData sheetId="0"/>
      <sheetData sheetId="1">
        <row r="3">
          <cell r="S3">
            <v>0</v>
          </cell>
        </row>
        <row r="7">
          <cell r="R7">
            <v>0</v>
          </cell>
          <cell r="S7">
            <v>0</v>
          </cell>
          <cell r="T7">
            <v>0</v>
          </cell>
        </row>
        <row r="12">
          <cell r="T12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  <sheetName val="n"/>
    </sheetNames>
    <sheetDataSet>
      <sheetData sheetId="0"/>
      <sheetData sheetId="1">
        <row r="3">
          <cell r="S3">
            <v>0</v>
          </cell>
        </row>
        <row r="7">
          <cell r="R7">
            <v>0</v>
          </cell>
          <cell r="S7">
            <v>0</v>
          </cell>
          <cell r="T7">
            <v>0</v>
          </cell>
        </row>
        <row r="12">
          <cell r="T12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  <cell r="S3">
            <v>0</v>
          </cell>
        </row>
        <row r="7">
          <cell r="R7">
            <v>0</v>
          </cell>
          <cell r="S7">
            <v>0</v>
          </cell>
          <cell r="T7">
            <v>0</v>
          </cell>
        </row>
        <row r="12">
          <cell r="T12">
            <v>0</v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  <row r="7">
          <cell r="S7">
            <v>0</v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  <sheetName val="n"/>
    </sheetNames>
    <sheetDataSet>
      <sheetData sheetId="0"/>
      <sheetData sheetId="1">
        <row r="3">
          <cell r="S3">
            <v>0</v>
          </cell>
        </row>
        <row r="7">
          <cell r="R7">
            <v>0</v>
          </cell>
          <cell r="S7">
            <v>0</v>
          </cell>
          <cell r="T7">
            <v>0</v>
          </cell>
        </row>
        <row r="12">
          <cell r="T12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  <cell r="S3">
            <v>0</v>
          </cell>
        </row>
        <row r="7">
          <cell r="R7">
            <v>0</v>
          </cell>
          <cell r="S7">
            <v>0</v>
          </cell>
          <cell r="T7">
            <v>0</v>
          </cell>
        </row>
        <row r="12">
          <cell r="T12">
            <v>0</v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H40"/>
  <sheetViews>
    <sheetView showGridLines="0" showZeros="0" tabSelected="1" topLeftCell="A10" zoomScale="85" workbookViewId="0">
      <selection activeCell="P12" sqref="P12"/>
    </sheetView>
  </sheetViews>
  <sheetFormatPr defaultRowHeight="12.75" x14ac:dyDescent="0.2"/>
  <cols>
    <col min="1" max="1" width="1.85546875" style="1" customWidth="1"/>
    <col min="2" max="2" width="9.140625" style="1"/>
    <col min="3" max="3" width="1" style="1" customWidth="1"/>
    <col min="4" max="7" width="12.140625" style="1" customWidth="1"/>
    <col min="8" max="8" width="1" style="1" customWidth="1"/>
    <col min="9" max="9" width="0" style="1" hidden="1" customWidth="1"/>
    <col min="10" max="13" width="12.140625" style="1" customWidth="1"/>
    <col min="14" max="14" width="1" style="1" customWidth="1"/>
    <col min="15" max="18" width="11.85546875" style="1" customWidth="1"/>
    <col min="19" max="19" width="1" style="1" customWidth="1"/>
    <col min="20" max="23" width="11.85546875" style="1" customWidth="1"/>
    <col min="24" max="24" width="1" style="1" customWidth="1"/>
    <col min="25" max="36" width="8.140625" style="1" customWidth="1"/>
    <col min="37" max="37" width="0.7109375" style="1" customWidth="1"/>
    <col min="38" max="38" width="9.140625" style="1"/>
    <col min="39" max="39" width="0.85546875" style="1" customWidth="1"/>
    <col min="40" max="43" width="11.5703125" style="1" hidden="1" customWidth="1"/>
    <col min="44" max="16384" width="9.140625" style="1"/>
  </cols>
  <sheetData>
    <row r="1" spans="2:86" hidden="1" x14ac:dyDescent="0.2">
      <c r="J1" s="1">
        <v>1</v>
      </c>
      <c r="K1" s="1">
        <v>1.5</v>
      </c>
      <c r="L1" s="1">
        <v>2</v>
      </c>
      <c r="M1" s="1">
        <v>2.5</v>
      </c>
      <c r="N1" s="1">
        <v>3</v>
      </c>
      <c r="O1" s="1">
        <v>3.5</v>
      </c>
      <c r="P1" s="1">
        <v>4</v>
      </c>
      <c r="Q1" s="1">
        <v>4.5</v>
      </c>
      <c r="R1" s="1">
        <v>5</v>
      </c>
      <c r="X1" s="1">
        <v>5.5</v>
      </c>
      <c r="Y1" s="1">
        <v>6</v>
      </c>
      <c r="AA1" s="1">
        <v>6.5</v>
      </c>
      <c r="AB1" s="1">
        <v>7</v>
      </c>
      <c r="AD1" s="1">
        <v>7.5</v>
      </c>
      <c r="AE1" s="1">
        <v>8</v>
      </c>
      <c r="AG1" s="1">
        <v>8.5</v>
      </c>
      <c r="AH1" s="1">
        <v>9</v>
      </c>
      <c r="AJ1" s="1">
        <v>9.5</v>
      </c>
      <c r="AK1" s="1">
        <v>10</v>
      </c>
      <c r="AL1" s="1">
        <v>10.5</v>
      </c>
      <c r="AM1" s="1">
        <v>11</v>
      </c>
      <c r="AN1" s="1">
        <v>11.5</v>
      </c>
      <c r="AO1" s="1">
        <v>12</v>
      </c>
      <c r="AP1" s="1">
        <v>12.5</v>
      </c>
      <c r="AQ1" s="1">
        <v>13</v>
      </c>
      <c r="AR1" s="1">
        <v>13.5</v>
      </c>
      <c r="AS1" s="1">
        <v>14</v>
      </c>
      <c r="AT1" s="1">
        <v>14.5</v>
      </c>
      <c r="AU1" s="1">
        <v>15</v>
      </c>
      <c r="AV1" s="1">
        <v>15.5</v>
      </c>
      <c r="AW1" s="1">
        <v>16</v>
      </c>
      <c r="AX1" s="1">
        <v>16.5</v>
      </c>
      <c r="AY1" s="1">
        <v>17</v>
      </c>
      <c r="AZ1" s="1">
        <v>17.5</v>
      </c>
      <c r="BA1" s="1">
        <v>18</v>
      </c>
      <c r="BB1" s="1">
        <v>18.5</v>
      </c>
      <c r="BC1" s="1">
        <v>19</v>
      </c>
      <c r="BD1" s="1">
        <v>19.5</v>
      </c>
      <c r="BE1" s="1">
        <v>20</v>
      </c>
      <c r="BF1" s="1">
        <v>20.5</v>
      </c>
      <c r="BG1" s="1">
        <v>21</v>
      </c>
      <c r="BH1" s="1">
        <v>21.5</v>
      </c>
      <c r="BI1" s="1">
        <v>22</v>
      </c>
      <c r="BJ1" s="1">
        <v>22.5</v>
      </c>
      <c r="BK1" s="1">
        <v>23</v>
      </c>
      <c r="BL1" s="1">
        <v>23.5</v>
      </c>
      <c r="BM1" s="1">
        <v>24</v>
      </c>
      <c r="BN1" s="1">
        <v>24.5</v>
      </c>
      <c r="BO1" s="1">
        <v>25</v>
      </c>
      <c r="BP1" s="1">
        <v>25.5</v>
      </c>
      <c r="BQ1" s="1">
        <v>26</v>
      </c>
      <c r="BR1" s="1">
        <v>26.5</v>
      </c>
      <c r="BS1" s="1">
        <v>27</v>
      </c>
      <c r="BT1" s="1">
        <v>27.5</v>
      </c>
      <c r="BU1" s="1">
        <v>28</v>
      </c>
      <c r="BV1" s="1">
        <v>28.5</v>
      </c>
      <c r="BW1" s="1">
        <v>29</v>
      </c>
      <c r="BX1" s="1">
        <v>29.5</v>
      </c>
      <c r="BY1" s="1">
        <v>30</v>
      </c>
      <c r="BZ1" s="1">
        <v>30.5</v>
      </c>
      <c r="CA1" s="1">
        <v>31</v>
      </c>
      <c r="CB1" s="1">
        <v>31.5</v>
      </c>
      <c r="CC1" s="1">
        <v>32</v>
      </c>
      <c r="CD1" s="1">
        <v>32.5</v>
      </c>
      <c r="CE1" s="1">
        <v>33</v>
      </c>
      <c r="CF1" s="1">
        <v>33.5</v>
      </c>
    </row>
    <row r="2" spans="2:86" hidden="1" x14ac:dyDescent="0.2">
      <c r="J2" s="1">
        <f>[1]men!BQ$5</f>
        <v>0</v>
      </c>
      <c r="L2" s="1">
        <f>[1]men!BS$5</f>
        <v>0</v>
      </c>
      <c r="N2" s="1">
        <f>[1]men!BU$5</f>
        <v>0</v>
      </c>
      <c r="P2" s="1">
        <f>[1]men!BW$5</f>
        <v>0</v>
      </c>
      <c r="R2" s="1">
        <f>[1]men!BY$5</f>
        <v>0</v>
      </c>
      <c r="Y2" s="1">
        <f>[1]men!CA$5</f>
        <v>0</v>
      </c>
      <c r="AB2" s="1">
        <f>[1]men!CC$5</f>
        <v>0</v>
      </c>
      <c r="AE2" s="1">
        <f>[1]men!CE$5</f>
        <v>0</v>
      </c>
      <c r="AH2" s="1">
        <f>[1]men!CG$5</f>
        <v>0</v>
      </c>
      <c r="AK2" s="1">
        <f>[1]men!CI$5</f>
        <v>0</v>
      </c>
      <c r="AM2" s="1">
        <f>[1]men!CK$5</f>
        <v>0</v>
      </c>
      <c r="AO2" s="1">
        <f>[1]men!CM$5</f>
        <v>0</v>
      </c>
      <c r="AQ2" s="1">
        <f>[1]men!CO$5</f>
        <v>0</v>
      </c>
      <c r="AS2" s="1">
        <f>[1]men!CQ$5</f>
        <v>0</v>
      </c>
      <c r="AU2" s="1">
        <f>[1]men!CS$5</f>
        <v>0</v>
      </c>
      <c r="AW2" s="1">
        <f>[1]men!CU$5</f>
        <v>0</v>
      </c>
      <c r="AY2" s="1">
        <f>[1]men!CW$5</f>
        <v>0</v>
      </c>
      <c r="BA2" s="1">
        <f>[1]men!CY$5</f>
        <v>0</v>
      </c>
      <c r="BC2" s="1">
        <f>[1]men!DA$5</f>
        <v>0</v>
      </c>
      <c r="BE2" s="1">
        <f>[1]men!DC$5</f>
        <v>0</v>
      </c>
      <c r="BG2" s="1">
        <f>[1]men!DE$5</f>
        <v>0</v>
      </c>
      <c r="BI2" s="1">
        <f>[1]men!DG$5</f>
        <v>0</v>
      </c>
      <c r="BK2" s="1">
        <f>[1]men!DI$5</f>
        <v>0</v>
      </c>
      <c r="BM2" s="1">
        <f>[1]men!DK$5</f>
        <v>0</v>
      </c>
      <c r="BO2" s="1">
        <f>[1]men!DM$5</f>
        <v>0</v>
      </c>
      <c r="BQ2" s="1">
        <f>[1]men!DO$5</f>
        <v>0</v>
      </c>
      <c r="BS2" s="1">
        <f>[1]men!DQ$5</f>
        <v>0</v>
      </c>
      <c r="BU2" s="1">
        <f>[1]men!DS$5</f>
        <v>0</v>
      </c>
      <c r="BW2" s="1">
        <f>[1]men!DU$5</f>
        <v>0</v>
      </c>
      <c r="BY2" s="1">
        <f>[1]men!DW$5</f>
        <v>0</v>
      </c>
      <c r="CA2" s="1">
        <f>[1]men!DY$5</f>
        <v>0</v>
      </c>
      <c r="CC2" s="1">
        <f>[1]men!EA$5</f>
        <v>0</v>
      </c>
      <c r="CE2" s="1">
        <f>[1]men!EC$5</f>
        <v>0</v>
      </c>
    </row>
    <row r="3" spans="2:86" hidden="1" x14ac:dyDescent="0.2">
      <c r="K3" s="1">
        <f>[1]men!BR$6</f>
        <v>0</v>
      </c>
      <c r="M3" s="1">
        <f>[1]men!BT$6</f>
        <v>0</v>
      </c>
      <c r="O3" s="1">
        <f>[1]men!BV$6</f>
        <v>0</v>
      </c>
      <c r="Q3" s="1">
        <f>[1]men!BX$6</f>
        <v>0</v>
      </c>
      <c r="X3" s="1">
        <f>[1]men!BZ$6</f>
        <v>0</v>
      </c>
      <c r="AA3" s="1">
        <f>[1]men!CB$6</f>
        <v>0</v>
      </c>
      <c r="AD3" s="1">
        <f>[1]men!CD$6</f>
        <v>0</v>
      </c>
      <c r="AG3" s="1">
        <f>[1]men!CF$6</f>
        <v>0</v>
      </c>
      <c r="AJ3" s="1">
        <f>[1]men!CH$6</f>
        <v>0</v>
      </c>
      <c r="AL3" s="1">
        <f>[1]men!CJ$6</f>
        <v>0</v>
      </c>
      <c r="AN3" s="1">
        <f>[1]men!CL$6</f>
        <v>0</v>
      </c>
      <c r="AP3" s="1">
        <f>[1]men!CN$6</f>
        <v>0</v>
      </c>
      <c r="AR3" s="1">
        <f>[1]men!CP$6</f>
        <v>0</v>
      </c>
      <c r="AT3" s="1">
        <f>[1]men!CR$6</f>
        <v>0</v>
      </c>
      <c r="AV3" s="1">
        <f>[1]men!CT$6</f>
        <v>0</v>
      </c>
      <c r="AX3" s="1">
        <f>[1]men!CV$6</f>
        <v>0</v>
      </c>
      <c r="AZ3" s="1">
        <f>[1]men!CX$6</f>
        <v>0</v>
      </c>
      <c r="BB3" s="1">
        <f>[1]men!CZ$6</f>
        <v>0</v>
      </c>
      <c r="BD3" s="1">
        <f>[1]men!DB$6</f>
        <v>0</v>
      </c>
      <c r="BF3" s="1">
        <f>[1]men!DD$6</f>
        <v>0</v>
      </c>
      <c r="BH3" s="1">
        <f>[1]men!DF$6</f>
        <v>0</v>
      </c>
      <c r="BJ3" s="1">
        <f>[1]men!DH$6</f>
        <v>0</v>
      </c>
      <c r="BL3" s="1">
        <f>[1]men!DJ$6</f>
        <v>0</v>
      </c>
      <c r="BN3" s="1">
        <f>[1]men!DL$6</f>
        <v>0</v>
      </c>
      <c r="BP3" s="1">
        <f>[1]men!DN$6</f>
        <v>0</v>
      </c>
      <c r="BR3" s="1">
        <f>[1]men!DP$6</f>
        <v>0</v>
      </c>
      <c r="BT3" s="1">
        <f>[1]men!DR$6</f>
        <v>0</v>
      </c>
      <c r="BV3" s="1">
        <f>[1]men!DT$6</f>
        <v>0</v>
      </c>
      <c r="BX3" s="1">
        <f>[1]men!DV$6</f>
        <v>0</v>
      </c>
      <c r="BZ3" s="1">
        <f>[1]men!DX$6</f>
        <v>0</v>
      </c>
      <c r="CB3" s="1">
        <f>[1]men!DZ$6</f>
        <v>0</v>
      </c>
      <c r="CD3" s="1">
        <f>[1]men!EB$6</f>
        <v>0</v>
      </c>
      <c r="CF3" s="1">
        <f>[1]men!ED$6</f>
        <v>0</v>
      </c>
    </row>
    <row r="4" spans="2:86" hidden="1" x14ac:dyDescent="0.2">
      <c r="J4" s="1">
        <f>[2]men!BQ$5</f>
        <v>0</v>
      </c>
      <c r="L4" s="1">
        <f>[2]men!BS$5</f>
        <v>0</v>
      </c>
      <c r="N4" s="1">
        <f>[2]men!BU$5</f>
        <v>0</v>
      </c>
      <c r="P4" s="1">
        <f>[2]men!BW$5</f>
        <v>0</v>
      </c>
      <c r="R4" s="1">
        <f>[2]men!BY$5</f>
        <v>0</v>
      </c>
      <c r="Y4" s="1">
        <f>[2]men!CA$5</f>
        <v>0</v>
      </c>
      <c r="AB4" s="1">
        <f>[2]men!CC$5</f>
        <v>0</v>
      </c>
      <c r="AE4" s="1">
        <f>[2]men!CE$5</f>
        <v>0</v>
      </c>
      <c r="AH4" s="1">
        <f>[2]men!CG$5</f>
        <v>0</v>
      </c>
      <c r="AK4" s="1">
        <f>[2]men!CI$5</f>
        <v>0</v>
      </c>
      <c r="AM4" s="1">
        <f>[2]men!CK$5</f>
        <v>0</v>
      </c>
      <c r="AO4" s="1">
        <f>[2]men!CM$5</f>
        <v>0</v>
      </c>
      <c r="AQ4" s="1">
        <f>[2]men!CO$5</f>
        <v>0</v>
      </c>
      <c r="AS4" s="1">
        <f>[2]men!CQ$5</f>
        <v>0</v>
      </c>
      <c r="AU4" s="1">
        <f>[2]men!CS$5</f>
        <v>0</v>
      </c>
      <c r="AW4" s="1">
        <f>[2]men!CU$5</f>
        <v>0</v>
      </c>
      <c r="AY4" s="1">
        <f>[2]men!CW$5</f>
        <v>0</v>
      </c>
      <c r="BA4" s="1">
        <f>[2]men!CY$5</f>
        <v>0</v>
      </c>
      <c r="BC4" s="1">
        <f>[2]men!DA$5</f>
        <v>0</v>
      </c>
      <c r="BE4" s="1">
        <f>[2]men!DC$5</f>
        <v>0</v>
      </c>
      <c r="BG4" s="1">
        <f>[2]men!DE$5</f>
        <v>0</v>
      </c>
      <c r="BI4" s="1">
        <f>[2]men!DG$5</f>
        <v>0</v>
      </c>
      <c r="BK4" s="1">
        <f>[2]men!DI$5</f>
        <v>0</v>
      </c>
      <c r="BM4" s="1">
        <f>[2]men!DK$5</f>
        <v>0</v>
      </c>
      <c r="BO4" s="1">
        <f>[2]men!DM$5</f>
        <v>0</v>
      </c>
      <c r="BQ4" s="1">
        <f>[2]men!DO$5</f>
        <v>0</v>
      </c>
      <c r="BS4" s="1">
        <f>[2]men!DQ$5</f>
        <v>0</v>
      </c>
      <c r="BU4" s="1">
        <f>[2]men!DS$5</f>
        <v>0</v>
      </c>
      <c r="BW4" s="1">
        <f>[2]men!DU$5</f>
        <v>0</v>
      </c>
      <c r="BY4" s="1">
        <f>[2]men!DW$5</f>
        <v>0</v>
      </c>
      <c r="CA4" s="1">
        <f>[2]men!DY$5</f>
        <v>0</v>
      </c>
      <c r="CC4" s="1">
        <f>[2]men!EA$5</f>
        <v>0</v>
      </c>
      <c r="CE4" s="1">
        <f>[2]men!EC$5</f>
        <v>0</v>
      </c>
    </row>
    <row r="5" spans="2:86" hidden="1" x14ac:dyDescent="0.2">
      <c r="K5" s="1">
        <f>[2]men!BR$6</f>
        <v>0</v>
      </c>
      <c r="M5" s="1">
        <f>[2]men!BT$6</f>
        <v>0</v>
      </c>
      <c r="O5" s="1">
        <f>[2]men!BV$6</f>
        <v>0</v>
      </c>
      <c r="Q5" s="1">
        <f>[2]men!BX$6</f>
        <v>0</v>
      </c>
      <c r="X5" s="1">
        <f>[2]men!BZ$6</f>
        <v>0</v>
      </c>
      <c r="AA5" s="1">
        <f>[2]men!CB$6</f>
        <v>0</v>
      </c>
      <c r="AD5" s="1">
        <f>[2]men!CD$6</f>
        <v>0</v>
      </c>
      <c r="AG5" s="1">
        <f>[2]men!CF$6</f>
        <v>0</v>
      </c>
      <c r="AJ5" s="1">
        <f>[2]men!CH$6</f>
        <v>0</v>
      </c>
      <c r="AL5" s="1">
        <f>[2]men!CJ$6</f>
        <v>0</v>
      </c>
      <c r="AN5" s="1">
        <f>[2]men!CL$6</f>
        <v>0</v>
      </c>
      <c r="AP5" s="1">
        <f>[2]men!CN$6</f>
        <v>0</v>
      </c>
      <c r="AR5" s="1">
        <f>[2]men!CP$6</f>
        <v>0</v>
      </c>
      <c r="AT5" s="1">
        <f>[2]men!CR$6</f>
        <v>0</v>
      </c>
      <c r="AV5" s="1">
        <f>[2]men!CT$6</f>
        <v>0</v>
      </c>
      <c r="AX5" s="1">
        <f>[2]men!CV$6</f>
        <v>0</v>
      </c>
      <c r="AZ5" s="1">
        <f>[2]men!CX$6</f>
        <v>0</v>
      </c>
      <c r="BB5" s="1">
        <f>[2]men!CZ$6</f>
        <v>0</v>
      </c>
      <c r="BD5" s="1">
        <f>[2]men!DB$6</f>
        <v>0</v>
      </c>
      <c r="BF5" s="1">
        <f>[2]men!DD$6</f>
        <v>0</v>
      </c>
      <c r="BH5" s="1">
        <f>[2]men!DF$6</f>
        <v>0</v>
      </c>
      <c r="BJ5" s="1">
        <f>[2]men!DH$6</f>
        <v>0</v>
      </c>
      <c r="BL5" s="1">
        <f>[2]men!DJ$6</f>
        <v>0</v>
      </c>
      <c r="BN5" s="1">
        <f>[2]men!DL$6</f>
        <v>0</v>
      </c>
      <c r="BP5" s="1">
        <f>[2]men!DN$6</f>
        <v>0</v>
      </c>
      <c r="BR5" s="1">
        <f>[2]men!DP$6</f>
        <v>0</v>
      </c>
      <c r="BT5" s="1">
        <f>[2]men!DR$6</f>
        <v>0</v>
      </c>
      <c r="BV5" s="1">
        <f>[2]men!DT$6</f>
        <v>0</v>
      </c>
      <c r="BX5" s="1">
        <f>[2]men!DV$6</f>
        <v>0</v>
      </c>
      <c r="BZ5" s="1">
        <f>[2]men!DX$6</f>
        <v>0</v>
      </c>
      <c r="CB5" s="1">
        <f>[2]men!DZ$6</f>
        <v>0</v>
      </c>
      <c r="CD5" s="1">
        <f>[2]men!EB$6</f>
        <v>0</v>
      </c>
      <c r="CF5" s="1">
        <f>[2]men!ED$6</f>
        <v>0</v>
      </c>
    </row>
    <row r="6" spans="2:86" hidden="1" x14ac:dyDescent="0.2">
      <c r="J6" s="1">
        <f>[3]men!BQ$5</f>
        <v>0</v>
      </c>
      <c r="L6" s="1">
        <f>[3]men!BS$5</f>
        <v>0</v>
      </c>
      <c r="N6" s="1">
        <f>[3]men!BU$5</f>
        <v>0</v>
      </c>
      <c r="P6" s="1">
        <f>[3]men!BW$5</f>
        <v>0</v>
      </c>
      <c r="R6" s="1">
        <f>[3]men!BY$5</f>
        <v>0</v>
      </c>
      <c r="Y6" s="1">
        <f>[3]men!CA$5</f>
        <v>0</v>
      </c>
      <c r="AB6" s="1">
        <f>[3]men!CC$5</f>
        <v>0</v>
      </c>
      <c r="AE6" s="1">
        <f>[3]men!CE$5</f>
        <v>0</v>
      </c>
      <c r="AH6" s="1">
        <f>[3]men!CG$5</f>
        <v>0</v>
      </c>
      <c r="AK6" s="1">
        <f>[3]men!CI$5</f>
        <v>0</v>
      </c>
      <c r="AM6" s="1">
        <f>[3]men!CK$5</f>
        <v>0</v>
      </c>
      <c r="AO6" s="1">
        <f>[3]men!CM$5</f>
        <v>0</v>
      </c>
      <c r="AQ6" s="1">
        <f>[3]men!CO$5</f>
        <v>0</v>
      </c>
      <c r="AS6" s="1">
        <f>[3]men!CQ$5</f>
        <v>0</v>
      </c>
      <c r="AU6" s="1">
        <f>[3]men!CS$5</f>
        <v>0</v>
      </c>
      <c r="AW6" s="1">
        <f>[3]men!CU$5</f>
        <v>0</v>
      </c>
      <c r="AY6" s="1">
        <f>[3]men!CW$5</f>
        <v>0</v>
      </c>
      <c r="BA6" s="1">
        <f>[3]men!CY$5</f>
        <v>0</v>
      </c>
      <c r="BC6" s="1">
        <f>[3]men!DA$5</f>
        <v>0</v>
      </c>
      <c r="BE6" s="1">
        <f>[3]men!DC$5</f>
        <v>0</v>
      </c>
      <c r="BG6" s="1">
        <f>[3]men!DE$5</f>
        <v>0</v>
      </c>
      <c r="BI6" s="1">
        <f>[3]men!DG$5</f>
        <v>0</v>
      </c>
      <c r="BK6" s="1">
        <f>[3]men!DI$5</f>
        <v>0</v>
      </c>
      <c r="BM6" s="1">
        <f>[3]men!DK$5</f>
        <v>0</v>
      </c>
      <c r="BO6" s="1">
        <f>[3]men!DM$5</f>
        <v>0</v>
      </c>
      <c r="BQ6" s="1">
        <f>[3]men!DO$5</f>
        <v>0</v>
      </c>
      <c r="BS6" s="1">
        <f>[3]men!DQ$5</f>
        <v>0</v>
      </c>
      <c r="BU6" s="1">
        <f>[3]men!DS$5</f>
        <v>0</v>
      </c>
      <c r="BW6" s="1">
        <f>[3]men!DU$5</f>
        <v>0</v>
      </c>
      <c r="BY6" s="1">
        <f>[3]men!DW$5</f>
        <v>0</v>
      </c>
      <c r="CA6" s="1">
        <f>[3]men!DY$5</f>
        <v>0</v>
      </c>
      <c r="CC6" s="1">
        <f>[3]men!EA$5</f>
        <v>0</v>
      </c>
      <c r="CE6" s="1">
        <f>[3]men!EC$5</f>
        <v>0</v>
      </c>
    </row>
    <row r="7" spans="2:86" hidden="1" x14ac:dyDescent="0.2">
      <c r="K7" s="1">
        <f>[3]men!BR$6</f>
        <v>0</v>
      </c>
      <c r="M7" s="1">
        <f>[3]men!BT$6</f>
        <v>0</v>
      </c>
      <c r="O7" s="1">
        <f>[3]men!BV$6</f>
        <v>0</v>
      </c>
      <c r="Q7" s="1">
        <f>[3]men!BX$6</f>
        <v>0</v>
      </c>
      <c r="X7" s="1">
        <f>[3]men!BZ$6</f>
        <v>0</v>
      </c>
      <c r="AA7" s="1">
        <f>[3]men!CB$6</f>
        <v>0</v>
      </c>
      <c r="AD7" s="1">
        <f>[3]men!CD$6</f>
        <v>0</v>
      </c>
      <c r="AG7" s="1">
        <f>[3]men!CF$6</f>
        <v>0</v>
      </c>
      <c r="AJ7" s="1">
        <f>[3]men!CH$6</f>
        <v>0</v>
      </c>
      <c r="AL7" s="1">
        <f>[3]men!CJ$6</f>
        <v>0</v>
      </c>
      <c r="AN7" s="1">
        <f>[3]men!CL$6</f>
        <v>0</v>
      </c>
      <c r="AP7" s="1">
        <f>[3]men!CN$6</f>
        <v>0</v>
      </c>
      <c r="AR7" s="1">
        <f>[3]men!CP$6</f>
        <v>0</v>
      </c>
      <c r="AT7" s="1">
        <f>[3]men!CR$6</f>
        <v>0</v>
      </c>
      <c r="AV7" s="1">
        <f>[3]men!CT$6</f>
        <v>0</v>
      </c>
      <c r="AX7" s="1">
        <f>[3]men!CV$6</f>
        <v>0</v>
      </c>
      <c r="AZ7" s="1">
        <f>[3]men!CX$6</f>
        <v>0</v>
      </c>
      <c r="BB7" s="1">
        <f>[3]men!CZ$6</f>
        <v>0</v>
      </c>
      <c r="BD7" s="1">
        <f>[3]men!DB$6</f>
        <v>0</v>
      </c>
      <c r="BF7" s="1">
        <f>[3]men!DD$6</f>
        <v>0</v>
      </c>
      <c r="BH7" s="1">
        <f>[3]men!DF$6</f>
        <v>0</v>
      </c>
      <c r="BJ7" s="1">
        <f>[3]men!DH$6</f>
        <v>0</v>
      </c>
      <c r="BL7" s="1">
        <f>[3]men!DJ$6</f>
        <v>0</v>
      </c>
      <c r="BN7" s="1">
        <f>[3]men!DL$6</f>
        <v>0</v>
      </c>
      <c r="BP7" s="1">
        <f>[3]men!DN$6</f>
        <v>0</v>
      </c>
      <c r="BR7" s="1">
        <f>[3]men!DP$6</f>
        <v>0</v>
      </c>
      <c r="BT7" s="1">
        <f>[3]men!DR$6</f>
        <v>0</v>
      </c>
      <c r="BV7" s="1">
        <f>[3]men!DT$6</f>
        <v>0</v>
      </c>
      <c r="BX7" s="1">
        <f>[3]men!DV$6</f>
        <v>0</v>
      </c>
      <c r="BZ7" s="1">
        <f>[3]men!DX$6</f>
        <v>0</v>
      </c>
      <c r="CB7" s="1">
        <f>[3]men!DZ$6</f>
        <v>0</v>
      </c>
      <c r="CD7" s="1">
        <f>[3]men!EB$6</f>
        <v>0</v>
      </c>
      <c r="CF7" s="1">
        <f>[3]men!ED$6</f>
        <v>0</v>
      </c>
    </row>
    <row r="8" spans="2:86" hidden="1" x14ac:dyDescent="0.2">
      <c r="J8" s="1">
        <f>[4]men!BQ$5</f>
        <v>0</v>
      </c>
      <c r="L8" s="1">
        <f>[4]men!BS$5</f>
        <v>0</v>
      </c>
      <c r="N8" s="1">
        <f>[4]men!BU$5</f>
        <v>0</v>
      </c>
      <c r="P8" s="1">
        <f>[4]men!BW$5</f>
        <v>0</v>
      </c>
      <c r="R8" s="1">
        <f>[4]men!BY$5</f>
        <v>0</v>
      </c>
      <c r="Y8" s="1">
        <f>[4]men!CA$5</f>
        <v>0</v>
      </c>
      <c r="AB8" s="1">
        <f>[4]men!CC$5</f>
        <v>0</v>
      </c>
      <c r="AE8" s="1">
        <f>[4]men!CE$5</f>
        <v>0</v>
      </c>
      <c r="AH8" s="1">
        <f>[4]men!CG$5</f>
        <v>0</v>
      </c>
      <c r="AK8" s="1">
        <f>[4]men!CI$5</f>
        <v>0</v>
      </c>
      <c r="AM8" s="1">
        <f>[4]men!CK$5</f>
        <v>0</v>
      </c>
      <c r="AO8" s="1">
        <f>[4]men!CM$5</f>
        <v>0</v>
      </c>
      <c r="AQ8" s="1">
        <f>[4]men!CO$5</f>
        <v>0</v>
      </c>
      <c r="AS8" s="1">
        <f>[4]men!CQ$5</f>
        <v>0</v>
      </c>
      <c r="AU8" s="1">
        <f>[4]men!CS$5</f>
        <v>0</v>
      </c>
      <c r="AW8" s="1">
        <f>[4]men!CU$5</f>
        <v>0</v>
      </c>
      <c r="AY8" s="1">
        <f>[4]men!CW$5</f>
        <v>0</v>
      </c>
      <c r="BA8" s="1">
        <f>[4]men!CY$5</f>
        <v>0</v>
      </c>
      <c r="BC8" s="1">
        <f>[4]men!DA$5</f>
        <v>0</v>
      </c>
      <c r="BE8" s="1">
        <f>[4]men!DC$5</f>
        <v>0</v>
      </c>
      <c r="BG8" s="1">
        <f>[4]men!DE$5</f>
        <v>0</v>
      </c>
      <c r="BI8" s="1">
        <f>[4]men!DG$5</f>
        <v>0</v>
      </c>
      <c r="BK8" s="1">
        <f>[4]men!DI$5</f>
        <v>0</v>
      </c>
      <c r="BM8" s="1">
        <f>[4]men!DK$5</f>
        <v>0</v>
      </c>
      <c r="BO8" s="1">
        <f>[4]men!DM$5</f>
        <v>0</v>
      </c>
      <c r="BQ8" s="1">
        <f>[4]men!DO$5</f>
        <v>0</v>
      </c>
      <c r="BS8" s="1">
        <f>[4]men!DQ$5</f>
        <v>0</v>
      </c>
      <c r="BU8" s="1">
        <f>[4]men!DS$5</f>
        <v>0</v>
      </c>
      <c r="BW8" s="1">
        <f>[4]men!DU$5</f>
        <v>0</v>
      </c>
      <c r="BY8" s="1">
        <f>[4]men!DW$5</f>
        <v>0</v>
      </c>
      <c r="CA8" s="1">
        <f>[4]men!DY$5</f>
        <v>0</v>
      </c>
      <c r="CC8" s="1">
        <f>[4]men!EA$5</f>
        <v>0</v>
      </c>
      <c r="CE8" s="1">
        <f>[4]men!EC$5</f>
        <v>0</v>
      </c>
    </row>
    <row r="9" spans="2:86" hidden="1" x14ac:dyDescent="0.2">
      <c r="K9" s="1">
        <f>[4]men!BR$6</f>
        <v>0</v>
      </c>
      <c r="M9" s="1">
        <f>[4]men!BT$6</f>
        <v>0</v>
      </c>
      <c r="O9" s="1">
        <f>[4]men!BV$6</f>
        <v>0</v>
      </c>
      <c r="Q9" s="1">
        <f>[4]men!BX$6</f>
        <v>0</v>
      </c>
      <c r="X9" s="1">
        <f>[4]men!BZ$6</f>
        <v>0</v>
      </c>
      <c r="AA9" s="1">
        <f>[4]men!CB$6</f>
        <v>0</v>
      </c>
      <c r="AD9" s="1">
        <f>[4]men!CD$6</f>
        <v>0</v>
      </c>
      <c r="AG9" s="1">
        <f>[4]men!CF$6</f>
        <v>0</v>
      </c>
      <c r="AJ9" s="1">
        <f>[4]men!CH$6</f>
        <v>0</v>
      </c>
      <c r="AL9" s="1">
        <f>[4]men!CJ$6</f>
        <v>0</v>
      </c>
      <c r="AN9" s="1">
        <f>[4]men!CL$6</f>
        <v>0</v>
      </c>
      <c r="AP9" s="1">
        <f>[4]men!CN$6</f>
        <v>0</v>
      </c>
      <c r="AR9" s="1">
        <f>[4]men!CP$6</f>
        <v>0</v>
      </c>
      <c r="AT9" s="1">
        <f>[4]men!CR$6</f>
        <v>0</v>
      </c>
      <c r="AV9" s="1">
        <f>[4]men!CT$6</f>
        <v>0</v>
      </c>
      <c r="AX9" s="1">
        <f>[4]men!CV$6</f>
        <v>0</v>
      </c>
      <c r="AZ9" s="1">
        <f>[4]men!CX$6</f>
        <v>0</v>
      </c>
      <c r="BB9" s="1">
        <f>[4]men!CZ$6</f>
        <v>0</v>
      </c>
      <c r="BD9" s="1">
        <f>[4]men!DB$6</f>
        <v>0</v>
      </c>
      <c r="BF9" s="1">
        <f>[4]men!DD$6</f>
        <v>0</v>
      </c>
      <c r="BH9" s="1">
        <f>[4]men!DF$6</f>
        <v>0</v>
      </c>
      <c r="BJ9" s="1">
        <f>[4]men!DH$6</f>
        <v>0</v>
      </c>
      <c r="BL9" s="1">
        <f>[4]men!DJ$6</f>
        <v>0</v>
      </c>
      <c r="BN9" s="1">
        <f>[4]men!DL$6</f>
        <v>0</v>
      </c>
      <c r="BP9" s="1">
        <f>[4]men!DN$6</f>
        <v>0</v>
      </c>
      <c r="BR9" s="1">
        <f>[4]men!DP$6</f>
        <v>0</v>
      </c>
      <c r="BT9" s="1">
        <f>[4]men!DR$6</f>
        <v>0</v>
      </c>
      <c r="BV9" s="1">
        <f>[4]men!DT$6</f>
        <v>0</v>
      </c>
      <c r="BX9" s="1">
        <f>[4]men!DV$6</f>
        <v>0</v>
      </c>
      <c r="BZ9" s="1">
        <f>[4]men!DX$6</f>
        <v>0</v>
      </c>
      <c r="CB9" s="1">
        <f>[4]men!DZ$6</f>
        <v>0</v>
      </c>
      <c r="CD9" s="1">
        <f>[4]men!EB$6</f>
        <v>0</v>
      </c>
      <c r="CF9" s="1">
        <f>[4]men!ED$6</f>
        <v>0</v>
      </c>
    </row>
    <row r="10" spans="2:86" ht="5.25" customHeight="1" x14ac:dyDescent="0.2"/>
    <row r="11" spans="2:86" s="5" customFormat="1" x14ac:dyDescent="0.2">
      <c r="C11" s="36" t="s">
        <v>18</v>
      </c>
      <c r="D11" s="36"/>
      <c r="E11" s="39" t="s">
        <v>69</v>
      </c>
      <c r="F11" s="40"/>
      <c r="G11" s="40"/>
      <c r="H11" s="40"/>
      <c r="I11" s="40"/>
      <c r="J11" s="40"/>
      <c r="K11" s="40"/>
      <c r="L11" s="40"/>
      <c r="M11" s="41"/>
      <c r="CF11" s="6">
        <f>SUM(CF12:CF390)</f>
        <v>0</v>
      </c>
      <c r="CG11" s="6">
        <f>SUM(CG12:CG390)</f>
        <v>0</v>
      </c>
      <c r="CH11" s="6">
        <f>SUM(CH12:CH390)</f>
        <v>0</v>
      </c>
    </row>
    <row r="12" spans="2:86" s="5" customFormat="1" x14ac:dyDescent="0.2">
      <c r="C12" s="36" t="s">
        <v>19</v>
      </c>
      <c r="D12" s="36"/>
      <c r="E12" s="37" t="s">
        <v>70</v>
      </c>
      <c r="F12" s="38"/>
      <c r="J12" s="7"/>
      <c r="K12" s="7"/>
    </row>
    <row r="13" spans="2:86" s="5" customFormat="1" ht="7.5" customHeight="1" x14ac:dyDescent="0.2">
      <c r="J13" s="7"/>
      <c r="K13" s="7"/>
    </row>
    <row r="14" spans="2:86" s="5" customFormat="1" ht="7.5" customHeight="1" x14ac:dyDescent="0.2"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7"/>
    </row>
    <row r="15" spans="2:86" s="5" customFormat="1" ht="15" x14ac:dyDescent="0.2">
      <c r="B15" s="12"/>
      <c r="C15" s="14" t="s">
        <v>20</v>
      </c>
      <c r="D15" s="13"/>
      <c r="E15" s="13"/>
      <c r="F15" s="13"/>
      <c r="G15" s="13"/>
      <c r="H15" s="13"/>
      <c r="I15" s="13"/>
      <c r="J15" s="13"/>
      <c r="K15" s="13"/>
      <c r="L15" s="13"/>
      <c r="M15" s="18"/>
    </row>
    <row r="16" spans="2:86" s="5" customFormat="1" ht="15" x14ac:dyDescent="0.2">
      <c r="B16" s="12"/>
      <c r="C16" s="14" t="s">
        <v>21</v>
      </c>
      <c r="D16" s="13"/>
      <c r="E16" s="13"/>
      <c r="F16" s="13"/>
      <c r="G16" s="13"/>
      <c r="H16" s="13"/>
      <c r="I16" s="13"/>
      <c r="J16" s="13"/>
      <c r="K16" s="13"/>
      <c r="L16" s="13"/>
      <c r="M16" s="18"/>
    </row>
    <row r="17" spans="2:43" s="5" customFormat="1" ht="6.75" customHeight="1" x14ac:dyDescent="0.2"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9"/>
    </row>
    <row r="18" spans="2:43" s="5" customFormat="1" ht="6.75" customHeight="1" x14ac:dyDescent="0.2">
      <c r="J18" s="7"/>
      <c r="K18" s="7"/>
    </row>
    <row r="19" spans="2:43" s="5" customFormat="1" x14ac:dyDescent="0.2">
      <c r="B19" s="8"/>
      <c r="C19" s="9" t="s">
        <v>22</v>
      </c>
      <c r="D19" s="8"/>
      <c r="E19" s="8"/>
      <c r="F19" s="8"/>
      <c r="G19" s="8"/>
      <c r="H19" s="8"/>
      <c r="I19" s="8"/>
      <c r="J19" s="20"/>
      <c r="K19" s="20"/>
      <c r="L19" s="8"/>
      <c r="M19" s="8"/>
    </row>
    <row r="21" spans="2:43" ht="43.5" customHeight="1" x14ac:dyDescent="0.2">
      <c r="B21" s="34" t="s">
        <v>12</v>
      </c>
      <c r="D21" s="35" t="s">
        <v>26</v>
      </c>
      <c r="E21" s="35"/>
      <c r="F21" s="35"/>
      <c r="G21" s="35"/>
      <c r="J21" s="35" t="s">
        <v>27</v>
      </c>
      <c r="K21" s="35"/>
      <c r="L21" s="35"/>
      <c r="M21" s="35"/>
      <c r="O21" s="35" t="s">
        <v>28</v>
      </c>
      <c r="P21" s="35"/>
      <c r="Q21" s="35"/>
      <c r="R21" s="35"/>
      <c r="S21" s="29"/>
      <c r="T21" s="35" t="s">
        <v>41</v>
      </c>
      <c r="U21" s="35"/>
      <c r="V21" s="35"/>
      <c r="W21" s="35"/>
      <c r="Y21" s="42" t="s">
        <v>25</v>
      </c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L21" s="34" t="s">
        <v>12</v>
      </c>
      <c r="AN21" s="35" t="s">
        <v>23</v>
      </c>
      <c r="AO21" s="35"/>
      <c r="AP21" s="35"/>
      <c r="AQ21" s="35"/>
    </row>
    <row r="22" spans="2:43" ht="17.25" customHeight="1" x14ac:dyDescent="0.2">
      <c r="B22" s="34"/>
      <c r="D22" s="27" t="s">
        <v>29</v>
      </c>
      <c r="E22" s="27" t="s">
        <v>30</v>
      </c>
      <c r="F22" s="27" t="s">
        <v>31</v>
      </c>
      <c r="G22" s="27" t="s">
        <v>32</v>
      </c>
      <c r="J22" s="27" t="s">
        <v>33</v>
      </c>
      <c r="K22" s="27" t="s">
        <v>34</v>
      </c>
      <c r="L22" s="27" t="s">
        <v>35</v>
      </c>
      <c r="M22" s="27" t="s">
        <v>36</v>
      </c>
      <c r="O22" s="27" t="s">
        <v>37</v>
      </c>
      <c r="P22" s="27" t="s">
        <v>38</v>
      </c>
      <c r="Q22" s="27" t="s">
        <v>39</v>
      </c>
      <c r="R22" s="27" t="s">
        <v>40</v>
      </c>
      <c r="S22" s="29"/>
      <c r="T22" s="27" t="s">
        <v>42</v>
      </c>
      <c r="U22" s="27" t="s">
        <v>43</v>
      </c>
      <c r="V22" s="27" t="s">
        <v>44</v>
      </c>
      <c r="W22" s="27" t="s">
        <v>45</v>
      </c>
      <c r="Y22" s="28" t="s">
        <v>46</v>
      </c>
      <c r="Z22" s="28" t="s">
        <v>47</v>
      </c>
      <c r="AA22" s="28" t="s">
        <v>48</v>
      </c>
      <c r="AB22" s="28" t="s">
        <v>49</v>
      </c>
      <c r="AC22" s="28" t="s">
        <v>50</v>
      </c>
      <c r="AD22" s="28" t="s">
        <v>51</v>
      </c>
      <c r="AE22" s="28" t="s">
        <v>52</v>
      </c>
      <c r="AF22" s="28" t="s">
        <v>53</v>
      </c>
      <c r="AG22" s="28" t="s">
        <v>54</v>
      </c>
      <c r="AH22" s="28" t="s">
        <v>55</v>
      </c>
      <c r="AI22" s="28" t="s">
        <v>56</v>
      </c>
      <c r="AJ22" s="28" t="s">
        <v>57</v>
      </c>
      <c r="AL22" s="34"/>
      <c r="AN22" s="27"/>
      <c r="AO22" s="27"/>
      <c r="AP22" s="27"/>
      <c r="AQ22" s="27"/>
    </row>
    <row r="23" spans="2:43" x14ac:dyDescent="0.2">
      <c r="B23" s="34"/>
      <c r="D23" s="22" t="s">
        <v>13</v>
      </c>
      <c r="E23" s="22" t="s">
        <v>14</v>
      </c>
      <c r="F23" s="22" t="s">
        <v>15</v>
      </c>
      <c r="G23" s="22" t="s">
        <v>16</v>
      </c>
      <c r="H23" s="3"/>
      <c r="I23" s="3"/>
      <c r="J23" s="22" t="s">
        <v>13</v>
      </c>
      <c r="K23" s="22" t="s">
        <v>14</v>
      </c>
      <c r="L23" s="22" t="s">
        <v>15</v>
      </c>
      <c r="M23" s="22" t="s">
        <v>16</v>
      </c>
      <c r="N23" s="3"/>
      <c r="O23" s="22" t="s">
        <v>13</v>
      </c>
      <c r="P23" s="22" t="s">
        <v>14</v>
      </c>
      <c r="Q23" s="22" t="s">
        <v>15</v>
      </c>
      <c r="R23" s="22" t="s">
        <v>16</v>
      </c>
      <c r="S23" s="30"/>
      <c r="T23" s="22" t="s">
        <v>13</v>
      </c>
      <c r="U23" s="22" t="s">
        <v>14</v>
      </c>
      <c r="V23" s="22" t="s">
        <v>15</v>
      </c>
      <c r="W23" s="22" t="s">
        <v>16</v>
      </c>
      <c r="Y23" s="34" t="s">
        <v>13</v>
      </c>
      <c r="Z23" s="34"/>
      <c r="AA23" s="34"/>
      <c r="AB23" s="34" t="s">
        <v>14</v>
      </c>
      <c r="AC23" s="34"/>
      <c r="AD23" s="34"/>
      <c r="AE23" s="34" t="s">
        <v>15</v>
      </c>
      <c r="AF23" s="34"/>
      <c r="AG23" s="34"/>
      <c r="AH23" s="34" t="s">
        <v>16</v>
      </c>
      <c r="AI23" s="34"/>
      <c r="AJ23" s="34"/>
      <c r="AL23" s="34"/>
      <c r="AN23" s="22" t="s">
        <v>13</v>
      </c>
      <c r="AO23" s="22" t="s">
        <v>14</v>
      </c>
      <c r="AP23" s="22" t="s">
        <v>15</v>
      </c>
      <c r="AQ23" s="22" t="s">
        <v>16</v>
      </c>
    </row>
    <row r="24" spans="2:43" x14ac:dyDescent="0.2">
      <c r="B24" s="34"/>
      <c r="D24" s="23" t="s">
        <v>17</v>
      </c>
      <c r="E24" s="23" t="s">
        <v>17</v>
      </c>
      <c r="F24" s="23" t="s">
        <v>17</v>
      </c>
      <c r="G24" s="23" t="s">
        <v>17</v>
      </c>
      <c r="H24" s="2"/>
      <c r="I24" s="2"/>
      <c r="J24" s="23" t="s">
        <v>17</v>
      </c>
      <c r="K24" s="23" t="s">
        <v>17</v>
      </c>
      <c r="L24" s="23" t="s">
        <v>17</v>
      </c>
      <c r="M24" s="23" t="s">
        <v>17</v>
      </c>
      <c r="N24" s="2"/>
      <c r="O24" s="23" t="s">
        <v>17</v>
      </c>
      <c r="P24" s="23" t="s">
        <v>17</v>
      </c>
      <c r="Q24" s="23" t="s">
        <v>17</v>
      </c>
      <c r="R24" s="23" t="s">
        <v>17</v>
      </c>
      <c r="S24" s="31"/>
      <c r="T24" s="23" t="s">
        <v>17</v>
      </c>
      <c r="U24" s="23" t="s">
        <v>17</v>
      </c>
      <c r="V24" s="23" t="s">
        <v>17</v>
      </c>
      <c r="W24" s="23" t="s">
        <v>17</v>
      </c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L24" s="34"/>
      <c r="AN24" s="23" t="s">
        <v>17</v>
      </c>
      <c r="AO24" s="23" t="s">
        <v>17</v>
      </c>
      <c r="AP24" s="23" t="s">
        <v>17</v>
      </c>
      <c r="AQ24" s="23" t="s">
        <v>17</v>
      </c>
    </row>
    <row r="25" spans="2:43" s="4" customFormat="1" ht="11.25" x14ac:dyDescent="0.2">
      <c r="B25" s="21">
        <v>1</v>
      </c>
      <c r="D25" s="21">
        <v>2</v>
      </c>
      <c r="E25" s="21">
        <v>3</v>
      </c>
      <c r="F25" s="21">
        <v>4</v>
      </c>
      <c r="G25" s="21">
        <v>5</v>
      </c>
      <c r="J25" s="21">
        <v>6</v>
      </c>
      <c r="K25" s="21">
        <v>7</v>
      </c>
      <c r="L25" s="21">
        <v>8</v>
      </c>
      <c r="M25" s="21">
        <v>9</v>
      </c>
      <c r="O25" s="21">
        <v>10</v>
      </c>
      <c r="P25" s="21">
        <v>11</v>
      </c>
      <c r="Q25" s="21">
        <v>12</v>
      </c>
      <c r="R25" s="21">
        <v>13</v>
      </c>
      <c r="S25" s="32"/>
      <c r="T25" s="21">
        <v>10</v>
      </c>
      <c r="U25" s="21">
        <v>11</v>
      </c>
      <c r="V25" s="21">
        <v>12</v>
      </c>
      <c r="W25" s="21">
        <v>13</v>
      </c>
      <c r="Y25" s="21">
        <v>14</v>
      </c>
      <c r="Z25" s="21">
        <v>15</v>
      </c>
      <c r="AA25" s="21">
        <v>16</v>
      </c>
      <c r="AB25" s="21">
        <v>17</v>
      </c>
      <c r="AC25" s="21">
        <v>18</v>
      </c>
      <c r="AD25" s="21">
        <v>19</v>
      </c>
      <c r="AE25" s="21">
        <v>20</v>
      </c>
      <c r="AF25" s="21">
        <v>21</v>
      </c>
      <c r="AG25" s="21">
        <v>22</v>
      </c>
      <c r="AH25" s="21">
        <v>23</v>
      </c>
      <c r="AI25" s="21">
        <v>24</v>
      </c>
      <c r="AJ25" s="21">
        <v>25</v>
      </c>
      <c r="AL25" s="21">
        <v>1</v>
      </c>
      <c r="AN25" s="21">
        <v>10</v>
      </c>
      <c r="AO25" s="21">
        <v>11</v>
      </c>
      <c r="AP25" s="21">
        <v>12</v>
      </c>
      <c r="AQ25" s="21">
        <v>13</v>
      </c>
    </row>
    <row r="26" spans="2:43" s="4" customFormat="1" ht="5.25" customHeight="1" x14ac:dyDescent="0.2"/>
    <row r="27" spans="2:43" x14ac:dyDescent="0.2">
      <c r="B27" s="24" t="s">
        <v>58</v>
      </c>
      <c r="D27" s="25"/>
      <c r="E27" s="25">
        <v>80561.87</v>
      </c>
      <c r="F27" s="25">
        <v>362445.33</v>
      </c>
      <c r="G27" s="25">
        <v>378862.07</v>
      </c>
      <c r="I27" s="1">
        <v>0</v>
      </c>
      <c r="J27" s="25">
        <f>[5]ns!$T$12</f>
        <v>0</v>
      </c>
      <c r="K27" s="25">
        <v>81808.02</v>
      </c>
      <c r="L27" s="25">
        <v>361904.76</v>
      </c>
      <c r="M27" s="25">
        <v>403829.88</v>
      </c>
      <c r="O27" s="25">
        <f>[5]ns!$S$3</f>
        <v>0</v>
      </c>
      <c r="P27" s="25">
        <v>-1246.1500000000001</v>
      </c>
      <c r="Q27" s="25">
        <v>540.57000000000005</v>
      </c>
      <c r="R27" s="25">
        <v>-24967.81</v>
      </c>
      <c r="S27" s="33"/>
      <c r="T27" s="25">
        <f>D27-J27</f>
        <v>0</v>
      </c>
      <c r="U27" s="25">
        <f>E27-K27</f>
        <v>-1246.1500000000087</v>
      </c>
      <c r="V27" s="25">
        <f>F27-L27</f>
        <v>540.57000000000698</v>
      </c>
      <c r="W27" s="25">
        <f>G27-M27</f>
        <v>-24967.809999999998</v>
      </c>
      <c r="Y27" s="25">
        <f>[5]ns!$R$7</f>
        <v>0</v>
      </c>
      <c r="Z27" s="25">
        <f>[5]ns!$S$7</f>
        <v>0</v>
      </c>
      <c r="AA27" s="25">
        <f>[5]ns!$T$7</f>
        <v>0</v>
      </c>
      <c r="AB27" s="25">
        <v>2.44</v>
      </c>
      <c r="AC27" s="25">
        <v>1.9</v>
      </c>
      <c r="AD27" s="25">
        <v>2.2599999999999998</v>
      </c>
      <c r="AE27" s="25">
        <v>7.7</v>
      </c>
      <c r="AF27" s="25">
        <v>7.72</v>
      </c>
      <c r="AG27" s="25">
        <v>7.71</v>
      </c>
      <c r="AH27" s="25">
        <v>6.76</v>
      </c>
      <c r="AI27" s="25">
        <v>6.67</v>
      </c>
      <c r="AJ27" s="25">
        <v>6.73</v>
      </c>
      <c r="AL27" s="24" t="s">
        <v>0</v>
      </c>
      <c r="AN27" s="26" t="str">
        <f t="shared" ref="AN27:AN38" si="0">IF(Y27+AA27=0,"",O27/(Y27+AA27))</f>
        <v/>
      </c>
      <c r="AO27" s="26">
        <f t="shared" ref="AO27:AO38" si="1">IF(AA27+AB27=0,"",P27/(AA27+AB27))</f>
        <v>-510.71721311475414</v>
      </c>
      <c r="AP27" s="26">
        <f t="shared" ref="AP27:AP38" si="2">IF(AB27+AD27=0,"",Q27/(AB27+AD27))</f>
        <v>115.0148936170213</v>
      </c>
      <c r="AQ27" s="26">
        <f t="shared" ref="AQ27:AQ38" si="3">IF(AD27+AE27=0,"",R27/(AD27+AE27))</f>
        <v>-2506.8082329317267</v>
      </c>
    </row>
    <row r="28" spans="2:43" x14ac:dyDescent="0.2">
      <c r="B28" s="24" t="s">
        <v>59</v>
      </c>
      <c r="D28" s="25">
        <v>38873.24</v>
      </c>
      <c r="E28" s="25">
        <v>129063.5</v>
      </c>
      <c r="F28" s="25">
        <v>381571.53</v>
      </c>
      <c r="G28" s="25">
        <v>263001.01</v>
      </c>
      <c r="I28" s="1">
        <v>2</v>
      </c>
      <c r="J28" s="25">
        <v>42829.22</v>
      </c>
      <c r="K28" s="25">
        <v>123677.32</v>
      </c>
      <c r="L28" s="25">
        <v>356895.7</v>
      </c>
      <c r="M28" s="25">
        <v>253818.78</v>
      </c>
      <c r="O28" s="25">
        <v>-3955.98</v>
      </c>
      <c r="P28" s="25">
        <v>5386.18</v>
      </c>
      <c r="Q28" s="25">
        <v>24657.83</v>
      </c>
      <c r="R28" s="25">
        <v>9182.23</v>
      </c>
      <c r="S28" s="33"/>
      <c r="T28" s="25">
        <f t="shared" ref="T28:T38" si="4">D28-J28</f>
        <v>-3955.9800000000032</v>
      </c>
      <c r="U28" s="25">
        <f t="shared" ref="U28:U38" si="5">E28-K28</f>
        <v>5386.179999999993</v>
      </c>
      <c r="V28" s="25">
        <f t="shared" ref="V28:V38" si="6">F28-L28</f>
        <v>24675.830000000016</v>
      </c>
      <c r="W28" s="25">
        <f t="shared" ref="W28:W38" si="7">G28-M28</f>
        <v>9182.2300000000105</v>
      </c>
      <c r="Y28" s="25">
        <v>1.64</v>
      </c>
      <c r="Z28" s="25">
        <v>0.66</v>
      </c>
      <c r="AA28" s="25">
        <v>1.31</v>
      </c>
      <c r="AB28" s="25">
        <v>3.18</v>
      </c>
      <c r="AC28" s="25">
        <v>3.89</v>
      </c>
      <c r="AD28" s="25">
        <v>3.42</v>
      </c>
      <c r="AE28" s="25">
        <v>7.33</v>
      </c>
      <c r="AF28" s="25">
        <v>8.14</v>
      </c>
      <c r="AG28" s="25">
        <v>7.6</v>
      </c>
      <c r="AH28" s="25">
        <v>4.3899999999999997</v>
      </c>
      <c r="AI28" s="25">
        <v>3.91</v>
      </c>
      <c r="AJ28" s="25">
        <v>4.2300000000000004</v>
      </c>
      <c r="AL28" s="24" t="s">
        <v>1</v>
      </c>
      <c r="AN28" s="26">
        <f t="shared" si="0"/>
        <v>-1341.0101694915254</v>
      </c>
      <c r="AO28" s="26">
        <f t="shared" si="1"/>
        <v>1199.5946547884187</v>
      </c>
      <c r="AP28" s="26">
        <f t="shared" si="2"/>
        <v>3736.0348484848491</v>
      </c>
      <c r="AQ28" s="26">
        <f t="shared" si="3"/>
        <v>854.16093023255814</v>
      </c>
    </row>
    <row r="29" spans="2:43" x14ac:dyDescent="0.2">
      <c r="B29" s="24" t="s">
        <v>60</v>
      </c>
      <c r="D29" s="25">
        <v>10831.24</v>
      </c>
      <c r="E29" s="25">
        <v>99600.56</v>
      </c>
      <c r="F29" s="25">
        <v>397328.07</v>
      </c>
      <c r="G29" s="25">
        <v>570323.85</v>
      </c>
      <c r="I29" s="1">
        <v>4</v>
      </c>
      <c r="J29" s="25">
        <v>12174.8</v>
      </c>
      <c r="K29" s="25">
        <v>98579.87</v>
      </c>
      <c r="L29" s="25">
        <v>435788.43</v>
      </c>
      <c r="M29" s="25">
        <v>569242.12</v>
      </c>
      <c r="O29" s="25">
        <v>-1343.56</v>
      </c>
      <c r="P29" s="25">
        <v>1020.69</v>
      </c>
      <c r="Q29" s="25">
        <v>-38460.36</v>
      </c>
      <c r="R29" s="25">
        <v>1081.73</v>
      </c>
      <c r="S29" s="33"/>
      <c r="T29" s="25">
        <f t="shared" si="4"/>
        <v>-1343.5599999999995</v>
      </c>
      <c r="U29" s="25">
        <f>E29-K29</f>
        <v>1020.6900000000023</v>
      </c>
      <c r="V29" s="25">
        <f t="shared" si="6"/>
        <v>-38460.359999999986</v>
      </c>
      <c r="W29" s="25">
        <f t="shared" si="7"/>
        <v>1081.7299999999814</v>
      </c>
      <c r="Y29" s="25">
        <v>0.56000000000000005</v>
      </c>
      <c r="Z29" s="25">
        <v>0</v>
      </c>
      <c r="AA29" s="25">
        <v>0.37</v>
      </c>
      <c r="AB29" s="25">
        <v>3.12</v>
      </c>
      <c r="AC29" s="25">
        <v>1.93</v>
      </c>
      <c r="AD29" s="25">
        <v>2.72</v>
      </c>
      <c r="AE29" s="25">
        <v>9.7899999999999991</v>
      </c>
      <c r="AF29" s="25">
        <v>8.26</v>
      </c>
      <c r="AG29" s="25">
        <v>9.2799999999999994</v>
      </c>
      <c r="AH29" s="25">
        <v>9.1999999999999993</v>
      </c>
      <c r="AI29" s="25">
        <v>10.06</v>
      </c>
      <c r="AJ29" s="25">
        <v>9.49</v>
      </c>
      <c r="AL29" s="24" t="s">
        <v>2</v>
      </c>
      <c r="AN29" s="26">
        <f t="shared" si="0"/>
        <v>-1444.6881720430106</v>
      </c>
      <c r="AO29" s="26">
        <f t="shared" si="1"/>
        <v>292.46131805157592</v>
      </c>
      <c r="AP29" s="26">
        <f t="shared" si="2"/>
        <v>-6585.678082191781</v>
      </c>
      <c r="AQ29" s="26">
        <f t="shared" si="3"/>
        <v>86.469224620303763</v>
      </c>
    </row>
    <row r="30" spans="2:43" x14ac:dyDescent="0.2">
      <c r="B30" s="24" t="s">
        <v>61</v>
      </c>
      <c r="D30" s="25">
        <v>22083.26</v>
      </c>
      <c r="E30" s="25">
        <v>180392.65</v>
      </c>
      <c r="F30" s="25">
        <v>291644.71999999997</v>
      </c>
      <c r="G30" s="25">
        <v>378196.99</v>
      </c>
      <c r="I30" s="1">
        <v>6</v>
      </c>
      <c r="J30" s="25">
        <v>23806.09</v>
      </c>
      <c r="K30" s="25">
        <v>188713.49</v>
      </c>
      <c r="L30" s="25">
        <v>338268.25</v>
      </c>
      <c r="M30" s="25">
        <v>367627.2</v>
      </c>
      <c r="O30" s="25">
        <v>-1722.83</v>
      </c>
      <c r="P30" s="25">
        <v>-8320.84</v>
      </c>
      <c r="Q30" s="25">
        <v>-46623.53</v>
      </c>
      <c r="R30" s="25">
        <v>10569.79</v>
      </c>
      <c r="S30" s="33"/>
      <c r="T30" s="25">
        <f t="shared" si="4"/>
        <v>-1722.8300000000017</v>
      </c>
      <c r="U30" s="25">
        <f t="shared" si="5"/>
        <v>-8320.8399999999965</v>
      </c>
      <c r="V30" s="25">
        <f t="shared" si="6"/>
        <v>-46623.530000000028</v>
      </c>
      <c r="W30" s="25">
        <f t="shared" si="7"/>
        <v>10569.789999999979</v>
      </c>
      <c r="Y30" s="25">
        <v>0.7</v>
      </c>
      <c r="Z30" s="25">
        <v>0.79</v>
      </c>
      <c r="AA30" s="25">
        <v>0.73</v>
      </c>
      <c r="AB30" s="25">
        <v>5.57</v>
      </c>
      <c r="AC30" s="25">
        <v>4.5</v>
      </c>
      <c r="AD30" s="25">
        <v>5.21</v>
      </c>
      <c r="AE30" s="25">
        <v>6.33</v>
      </c>
      <c r="AF30" s="25">
        <v>8.9499999999999993</v>
      </c>
      <c r="AG30" s="25">
        <v>7.21</v>
      </c>
      <c r="AH30" s="25">
        <v>6.03</v>
      </c>
      <c r="AI30" s="25">
        <v>6.32</v>
      </c>
      <c r="AJ30" s="25">
        <v>6.13</v>
      </c>
      <c r="AL30" s="24" t="s">
        <v>3</v>
      </c>
      <c r="AN30" s="26">
        <f t="shared" si="0"/>
        <v>-1204.7762237762238</v>
      </c>
      <c r="AO30" s="26">
        <f t="shared" si="1"/>
        <v>-1320.7682539682539</v>
      </c>
      <c r="AP30" s="26">
        <f t="shared" si="2"/>
        <v>-4325.002782931354</v>
      </c>
      <c r="AQ30" s="26">
        <f t="shared" si="3"/>
        <v>915.9263431542463</v>
      </c>
    </row>
    <row r="31" spans="2:43" x14ac:dyDescent="0.2">
      <c r="B31" s="24" t="s">
        <v>62</v>
      </c>
      <c r="D31" s="25">
        <v>6425.65</v>
      </c>
      <c r="E31" s="25">
        <v>17235.93</v>
      </c>
      <c r="F31" s="25">
        <v>44872.84</v>
      </c>
      <c r="G31" s="25">
        <v>51755.62</v>
      </c>
      <c r="I31" s="1">
        <v>8</v>
      </c>
      <c r="J31" s="25">
        <v>6739.62</v>
      </c>
      <c r="K31" s="25">
        <v>14720.62</v>
      </c>
      <c r="L31" s="25">
        <v>45394.63</v>
      </c>
      <c r="M31" s="25">
        <v>66604.929999999993</v>
      </c>
      <c r="O31" s="25">
        <v>-313.97000000000003</v>
      </c>
      <c r="P31" s="25">
        <v>2515.31</v>
      </c>
      <c r="Q31" s="25">
        <v>-521.79</v>
      </c>
      <c r="R31" s="25">
        <v>-14849.31</v>
      </c>
      <c r="S31" s="33"/>
      <c r="T31" s="25">
        <f t="shared" si="4"/>
        <v>-313.97000000000025</v>
      </c>
      <c r="U31" s="25">
        <f t="shared" si="5"/>
        <v>2515.3099999999995</v>
      </c>
      <c r="V31" s="25">
        <f t="shared" si="6"/>
        <v>-521.79000000000087</v>
      </c>
      <c r="W31" s="25">
        <f t="shared" si="7"/>
        <v>-14849.30999999999</v>
      </c>
      <c r="Y31" s="25">
        <v>0.11</v>
      </c>
      <c r="Z31" s="25">
        <v>0.4</v>
      </c>
      <c r="AA31" s="25">
        <v>0.21</v>
      </c>
      <c r="AB31" s="25">
        <v>0.44</v>
      </c>
      <c r="AC31" s="25">
        <v>0.34</v>
      </c>
      <c r="AD31" s="25">
        <v>0.41</v>
      </c>
      <c r="AE31" s="25">
        <v>0.71</v>
      </c>
      <c r="AF31" s="25">
        <v>1.48</v>
      </c>
      <c r="AG31" s="25">
        <v>0.97</v>
      </c>
      <c r="AH31" s="25">
        <v>1.1000000000000001</v>
      </c>
      <c r="AI31" s="25">
        <v>1.1299999999999999</v>
      </c>
      <c r="AJ31" s="25">
        <v>1.1100000000000001</v>
      </c>
      <c r="AL31" s="24" t="s">
        <v>4</v>
      </c>
      <c r="AN31" s="26">
        <f t="shared" si="0"/>
        <v>-981.15625000000011</v>
      </c>
      <c r="AO31" s="26">
        <f t="shared" si="1"/>
        <v>3869.707692307692</v>
      </c>
      <c r="AP31" s="26">
        <f t="shared" si="2"/>
        <v>-613.87058823529412</v>
      </c>
      <c r="AQ31" s="26">
        <f t="shared" si="3"/>
        <v>-13258.312500000002</v>
      </c>
    </row>
    <row r="32" spans="2:43" x14ac:dyDescent="0.2">
      <c r="B32" s="24" t="s">
        <v>63</v>
      </c>
      <c r="D32" s="25">
        <v>14989.62</v>
      </c>
      <c r="E32" s="25">
        <v>43228.86</v>
      </c>
      <c r="F32" s="25">
        <v>62355.19</v>
      </c>
      <c r="G32" s="25">
        <v>301897.32</v>
      </c>
      <c r="I32" s="1">
        <v>10</v>
      </c>
      <c r="J32" s="25">
        <v>17501.28</v>
      </c>
      <c r="K32" s="25">
        <v>44041.19</v>
      </c>
      <c r="L32" s="25">
        <v>70126.87</v>
      </c>
      <c r="M32" s="25">
        <v>340025.16</v>
      </c>
      <c r="O32" s="25">
        <v>-2511.66</v>
      </c>
      <c r="P32" s="25">
        <v>-812.33</v>
      </c>
      <c r="Q32" s="25">
        <v>-7771.68</v>
      </c>
      <c r="R32" s="25">
        <v>-38127.839999999997</v>
      </c>
      <c r="S32" s="33"/>
      <c r="T32" s="25">
        <f t="shared" si="4"/>
        <v>-2511.659999999998</v>
      </c>
      <c r="U32" s="25">
        <f t="shared" si="5"/>
        <v>-812.33000000000175</v>
      </c>
      <c r="V32" s="25">
        <f t="shared" si="6"/>
        <v>-7771.679999999993</v>
      </c>
      <c r="W32" s="25">
        <f t="shared" si="7"/>
        <v>-38127.839999999967</v>
      </c>
      <c r="Y32" s="25">
        <v>0.61</v>
      </c>
      <c r="Z32" s="25">
        <v>0.39</v>
      </c>
      <c r="AA32" s="25">
        <v>0.54</v>
      </c>
      <c r="AB32" s="25">
        <v>1.23</v>
      </c>
      <c r="AC32" s="25">
        <v>1.19</v>
      </c>
      <c r="AD32" s="25">
        <v>1.22</v>
      </c>
      <c r="AE32" s="25">
        <v>1.6</v>
      </c>
      <c r="AF32" s="25">
        <v>1.28</v>
      </c>
      <c r="AG32" s="25">
        <v>1.49</v>
      </c>
      <c r="AH32" s="25">
        <v>5.75</v>
      </c>
      <c r="AI32" s="25">
        <v>5.5</v>
      </c>
      <c r="AJ32" s="25">
        <v>5.67</v>
      </c>
      <c r="AL32" s="24" t="s">
        <v>5</v>
      </c>
      <c r="AN32" s="26">
        <f t="shared" si="0"/>
        <v>-2184.0521739130436</v>
      </c>
      <c r="AO32" s="26">
        <f t="shared" si="1"/>
        <v>-458.9435028248588</v>
      </c>
      <c r="AP32" s="26">
        <f t="shared" si="2"/>
        <v>-3172.1142857142854</v>
      </c>
      <c r="AQ32" s="26">
        <f t="shared" si="3"/>
        <v>-13520.51063829787</v>
      </c>
    </row>
    <row r="33" spans="2:43" x14ac:dyDescent="0.2">
      <c r="B33" s="24" t="s">
        <v>64</v>
      </c>
      <c r="D33" s="25"/>
      <c r="E33" s="25">
        <v>67298.48</v>
      </c>
      <c r="F33" s="25">
        <v>94651.35</v>
      </c>
      <c r="G33" s="25">
        <v>235571.66</v>
      </c>
      <c r="I33" s="1">
        <v>12</v>
      </c>
      <c r="J33" s="25">
        <v>0</v>
      </c>
      <c r="K33" s="25">
        <v>72396.479999999996</v>
      </c>
      <c r="L33" s="25">
        <v>102216.18</v>
      </c>
      <c r="M33" s="25">
        <v>238817.67</v>
      </c>
      <c r="O33" s="25">
        <f>[6]ns!$S$3</f>
        <v>0</v>
      </c>
      <c r="P33" s="25">
        <v>-5098</v>
      </c>
      <c r="Q33" s="25">
        <v>-7564.83</v>
      </c>
      <c r="R33" s="25">
        <v>-3246.01</v>
      </c>
      <c r="S33" s="33"/>
      <c r="T33" s="25">
        <f t="shared" si="4"/>
        <v>0</v>
      </c>
      <c r="U33" s="25">
        <f t="shared" si="5"/>
        <v>-5098</v>
      </c>
      <c r="V33" s="25">
        <f t="shared" si="6"/>
        <v>-7564.8299999999872</v>
      </c>
      <c r="W33" s="25">
        <f t="shared" si="7"/>
        <v>-3246.0100000000093</v>
      </c>
      <c r="Y33" s="25">
        <f>[6]ns!$R$7</f>
        <v>0</v>
      </c>
      <c r="Z33" s="25"/>
      <c r="AA33" s="25">
        <f>[6]ns!$T$7</f>
        <v>0</v>
      </c>
      <c r="AB33" s="25">
        <v>2</v>
      </c>
      <c r="AC33" s="25">
        <v>2</v>
      </c>
      <c r="AD33" s="25">
        <v>2</v>
      </c>
      <c r="AE33" s="25">
        <v>2.17</v>
      </c>
      <c r="AF33" s="25">
        <v>2.19</v>
      </c>
      <c r="AG33" s="25">
        <v>2.1800000000000002</v>
      </c>
      <c r="AH33" s="25">
        <v>3.98</v>
      </c>
      <c r="AI33" s="25">
        <v>3.98</v>
      </c>
      <c r="AJ33" s="25">
        <v>3.98</v>
      </c>
      <c r="AK33" s="1">
        <v>3.98</v>
      </c>
      <c r="AL33" s="24" t="s">
        <v>6</v>
      </c>
      <c r="AN33" s="26" t="str">
        <f t="shared" si="0"/>
        <v/>
      </c>
      <c r="AO33" s="26">
        <f t="shared" si="1"/>
        <v>-2549</v>
      </c>
      <c r="AP33" s="26">
        <f t="shared" si="2"/>
        <v>-1891.2075</v>
      </c>
      <c r="AQ33" s="26">
        <f t="shared" si="3"/>
        <v>-778.41966426858517</v>
      </c>
    </row>
    <row r="34" spans="2:43" x14ac:dyDescent="0.2">
      <c r="B34" s="24" t="s">
        <v>65</v>
      </c>
      <c r="D34" s="25"/>
      <c r="E34" s="25">
        <v>55920.67</v>
      </c>
      <c r="F34" s="25">
        <v>169432.63</v>
      </c>
      <c r="G34" s="25">
        <v>191547.28</v>
      </c>
      <c r="I34" s="1">
        <v>14</v>
      </c>
      <c r="J34" s="25">
        <f>[7]ns!$T$12</f>
        <v>0</v>
      </c>
      <c r="K34" s="25">
        <v>60330.400000000001</v>
      </c>
      <c r="L34" s="25">
        <v>187839.84</v>
      </c>
      <c r="M34" s="25">
        <v>200014.8</v>
      </c>
      <c r="O34" s="25">
        <f>[7]ns!$S$3</f>
        <v>0</v>
      </c>
      <c r="P34" s="25">
        <v>-4409.7299999999996</v>
      </c>
      <c r="Q34" s="25">
        <v>-18407.21</v>
      </c>
      <c r="R34" s="25">
        <v>-8467.52</v>
      </c>
      <c r="S34" s="33"/>
      <c r="T34" s="25">
        <f t="shared" si="4"/>
        <v>0</v>
      </c>
      <c r="U34" s="25">
        <f t="shared" si="5"/>
        <v>-4409.7300000000032</v>
      </c>
      <c r="V34" s="25">
        <f t="shared" si="6"/>
        <v>-18407.209999999992</v>
      </c>
      <c r="W34" s="25">
        <f t="shared" si="7"/>
        <v>-8467.5199999999895</v>
      </c>
      <c r="Y34" s="25">
        <f>[7]ns!$R$7</f>
        <v>0</v>
      </c>
      <c r="Z34" s="25">
        <f>[7]ns!$S$7</f>
        <v>0</v>
      </c>
      <c r="AA34" s="25">
        <f>[7]ns!$T$7</f>
        <v>0</v>
      </c>
      <c r="AB34" s="25">
        <v>2</v>
      </c>
      <c r="AC34" s="25">
        <v>1</v>
      </c>
      <c r="AD34" s="25">
        <v>1.67</v>
      </c>
      <c r="AE34" s="25">
        <v>4</v>
      </c>
      <c r="AF34" s="25">
        <v>4</v>
      </c>
      <c r="AG34" s="25">
        <v>4</v>
      </c>
      <c r="AH34" s="25">
        <v>3</v>
      </c>
      <c r="AI34" s="25">
        <v>4</v>
      </c>
      <c r="AJ34" s="25">
        <v>3.33</v>
      </c>
      <c r="AL34" s="24" t="s">
        <v>7</v>
      </c>
      <c r="AN34" s="26" t="str">
        <f t="shared" si="0"/>
        <v/>
      </c>
      <c r="AO34" s="26">
        <f t="shared" si="1"/>
        <v>-2204.8649999999998</v>
      </c>
      <c r="AP34" s="26">
        <f t="shared" si="2"/>
        <v>-5015.5885558583104</v>
      </c>
      <c r="AQ34" s="26">
        <f t="shared" si="3"/>
        <v>-1493.3897707231042</v>
      </c>
    </row>
    <row r="35" spans="2:43" x14ac:dyDescent="0.2">
      <c r="B35" s="24" t="s">
        <v>66</v>
      </c>
      <c r="D35" s="25"/>
      <c r="E35" s="25"/>
      <c r="F35" s="25">
        <v>43502.06</v>
      </c>
      <c r="G35" s="25">
        <v>450352.04</v>
      </c>
      <c r="I35" s="1">
        <v>16</v>
      </c>
      <c r="J35" s="25">
        <f>[8]ns!$T$12</f>
        <v>0</v>
      </c>
      <c r="K35" s="25">
        <f>[8]nk!$T$12</f>
        <v>0</v>
      </c>
      <c r="L35" s="25">
        <v>31306.639999999999</v>
      </c>
      <c r="M35" s="25">
        <v>440032.56</v>
      </c>
      <c r="O35" s="25">
        <f>[8]ns!$S$3</f>
        <v>0</v>
      </c>
      <c r="P35" s="25">
        <f>[8]nk!$S$3</f>
        <v>0</v>
      </c>
      <c r="Q35" s="25">
        <v>12195.42</v>
      </c>
      <c r="R35" s="25">
        <v>10319.48</v>
      </c>
      <c r="S35" s="33"/>
      <c r="T35" s="25">
        <f t="shared" si="4"/>
        <v>0</v>
      </c>
      <c r="U35" s="25">
        <f t="shared" si="5"/>
        <v>0</v>
      </c>
      <c r="V35" s="25">
        <f t="shared" si="6"/>
        <v>12195.419999999998</v>
      </c>
      <c r="W35" s="25">
        <f t="shared" si="7"/>
        <v>10319.479999999981</v>
      </c>
      <c r="Y35" s="25">
        <f>[8]ns!$R$7</f>
        <v>0</v>
      </c>
      <c r="Z35" s="25">
        <f>[8]ns!$S$7</f>
        <v>0</v>
      </c>
      <c r="AA35" s="25">
        <f>[8]ns!$T$7</f>
        <v>0</v>
      </c>
      <c r="AB35" s="25">
        <f>[8]nk!$R$7</f>
        <v>0</v>
      </c>
      <c r="AC35" s="25">
        <f>[8]nk!$S$7</f>
        <v>0</v>
      </c>
      <c r="AD35" s="25">
        <f>[8]nk!$T$7</f>
        <v>0</v>
      </c>
      <c r="AE35" s="25">
        <v>1</v>
      </c>
      <c r="AF35" s="25">
        <f>[8]nm!$S$7</f>
        <v>0</v>
      </c>
      <c r="AG35" s="25">
        <v>0.67</v>
      </c>
      <c r="AH35" s="25">
        <v>7.5</v>
      </c>
      <c r="AI35" s="25">
        <v>7</v>
      </c>
      <c r="AJ35" s="25">
        <v>7.33</v>
      </c>
      <c r="AL35" s="24" t="s">
        <v>8</v>
      </c>
      <c r="AN35" s="26" t="str">
        <f t="shared" si="0"/>
        <v/>
      </c>
      <c r="AO35" s="26" t="str">
        <f t="shared" si="1"/>
        <v/>
      </c>
      <c r="AP35" s="26" t="str">
        <f t="shared" si="2"/>
        <v/>
      </c>
      <c r="AQ35" s="26">
        <f t="shared" si="3"/>
        <v>10319.48</v>
      </c>
    </row>
    <row r="36" spans="2:43" x14ac:dyDescent="0.2">
      <c r="B36" s="24" t="s">
        <v>67</v>
      </c>
      <c r="D36" s="25">
        <v>3926.68</v>
      </c>
      <c r="E36" s="25">
        <v>38234.79</v>
      </c>
      <c r="F36" s="25">
        <v>144867.76999999999</v>
      </c>
      <c r="G36" s="25">
        <v>120597.82</v>
      </c>
      <c r="I36" s="1">
        <v>18</v>
      </c>
      <c r="J36" s="25">
        <v>3695.92</v>
      </c>
      <c r="K36" s="25">
        <v>29320.57</v>
      </c>
      <c r="L36" s="25">
        <v>118339.1</v>
      </c>
      <c r="M36" s="25">
        <v>113808.42</v>
      </c>
      <c r="O36" s="25">
        <v>230.76</v>
      </c>
      <c r="P36" s="25">
        <v>8914.2199999999993</v>
      </c>
      <c r="Q36" s="25">
        <v>26528.67</v>
      </c>
      <c r="R36" s="25">
        <v>6789.4</v>
      </c>
      <c r="S36" s="33"/>
      <c r="T36" s="25">
        <f t="shared" si="4"/>
        <v>230.75999999999976</v>
      </c>
      <c r="U36" s="25">
        <f t="shared" si="5"/>
        <v>8914.2200000000012</v>
      </c>
      <c r="V36" s="25">
        <f t="shared" si="6"/>
        <v>26528.669999999984</v>
      </c>
      <c r="W36" s="25">
        <f t="shared" si="7"/>
        <v>6789.4000000000087</v>
      </c>
      <c r="Y36" s="25">
        <v>0.11</v>
      </c>
      <c r="Z36" s="25">
        <v>0.12</v>
      </c>
      <c r="AA36" s="25">
        <v>0.11</v>
      </c>
      <c r="AB36" s="25">
        <v>1</v>
      </c>
      <c r="AC36" s="25">
        <v>0.43</v>
      </c>
      <c r="AD36" s="25">
        <v>0.81</v>
      </c>
      <c r="AE36" s="25">
        <v>2.5299999999999998</v>
      </c>
      <c r="AF36" s="25">
        <v>2.5</v>
      </c>
      <c r="AG36" s="25">
        <v>2.52</v>
      </c>
      <c r="AH36" s="25">
        <v>1.73</v>
      </c>
      <c r="AI36" s="25">
        <v>2.23</v>
      </c>
      <c r="AJ36" s="25">
        <v>1.9</v>
      </c>
      <c r="AL36" s="24" t="s">
        <v>9</v>
      </c>
      <c r="AN36" s="26">
        <f t="shared" si="0"/>
        <v>1048.9090909090908</v>
      </c>
      <c r="AO36" s="26">
        <f t="shared" si="1"/>
        <v>8030.8288288288277</v>
      </c>
      <c r="AP36" s="26">
        <f t="shared" si="2"/>
        <v>14656.723756906076</v>
      </c>
      <c r="AQ36" s="26">
        <f t="shared" si="3"/>
        <v>2032.754491017964</v>
      </c>
    </row>
    <row r="37" spans="2:43" x14ac:dyDescent="0.2">
      <c r="B37" s="24" t="s">
        <v>68</v>
      </c>
      <c r="D37" s="25"/>
      <c r="E37" s="25"/>
      <c r="F37" s="25">
        <v>125985.27</v>
      </c>
      <c r="G37" s="25">
        <v>228131.78</v>
      </c>
      <c r="I37" s="1">
        <v>20</v>
      </c>
      <c r="J37" s="25">
        <f>[9]ns!$T$12</f>
        <v>0</v>
      </c>
      <c r="K37" s="25">
        <f>[9]nk!$T$12</f>
        <v>0</v>
      </c>
      <c r="L37" s="25">
        <v>109260.17</v>
      </c>
      <c r="M37" s="25">
        <v>180013.32</v>
      </c>
      <c r="O37" s="25">
        <f>[9]ns!$S$3</f>
        <v>0</v>
      </c>
      <c r="P37" s="25">
        <f>[9]nk!$S$3</f>
        <v>0</v>
      </c>
      <c r="Q37" s="25">
        <v>16725.099999999999</v>
      </c>
      <c r="R37" s="25">
        <v>48118.46</v>
      </c>
      <c r="S37" s="33"/>
      <c r="T37" s="25">
        <f t="shared" si="4"/>
        <v>0</v>
      </c>
      <c r="U37" s="25">
        <f t="shared" si="5"/>
        <v>0</v>
      </c>
      <c r="V37" s="25">
        <f t="shared" si="6"/>
        <v>16725.100000000006</v>
      </c>
      <c r="W37" s="25">
        <f t="shared" si="7"/>
        <v>48118.459999999992</v>
      </c>
      <c r="Y37" s="25">
        <f>[9]ns!$R$7</f>
        <v>0</v>
      </c>
      <c r="Z37" s="25">
        <f>[9]ns!$S$7</f>
        <v>0</v>
      </c>
      <c r="AA37" s="25">
        <f>[9]ns!$T$7</f>
        <v>0</v>
      </c>
      <c r="AB37" s="25">
        <f>[9]nk!$R$7</f>
        <v>0</v>
      </c>
      <c r="AC37" s="25">
        <f>[9]nk!$S$7</f>
        <v>0</v>
      </c>
      <c r="AD37" s="25">
        <f>[9]nk!$T$7</f>
        <v>0</v>
      </c>
      <c r="AE37" s="25">
        <v>2.2999999999999998</v>
      </c>
      <c r="AF37" s="25">
        <v>2.38</v>
      </c>
      <c r="AG37" s="25">
        <v>2.33</v>
      </c>
      <c r="AH37" s="25">
        <v>3</v>
      </c>
      <c r="AI37" s="25">
        <v>3</v>
      </c>
      <c r="AJ37" s="25">
        <v>3</v>
      </c>
      <c r="AL37" s="24" t="s">
        <v>10</v>
      </c>
      <c r="AN37" s="26" t="str">
        <f t="shared" si="0"/>
        <v/>
      </c>
      <c r="AO37" s="26" t="str">
        <f t="shared" si="1"/>
        <v/>
      </c>
      <c r="AP37" s="26" t="str">
        <f t="shared" si="2"/>
        <v/>
      </c>
      <c r="AQ37" s="26">
        <f t="shared" si="3"/>
        <v>20921.069565217393</v>
      </c>
    </row>
    <row r="38" spans="2:43" x14ac:dyDescent="0.2">
      <c r="B38" s="24" t="s">
        <v>11</v>
      </c>
      <c r="D38" s="25">
        <f>[10]ns!$R$11</f>
        <v>0</v>
      </c>
      <c r="E38" s="25">
        <f>[10]nk!$R$11</f>
        <v>0</v>
      </c>
      <c r="F38" s="25">
        <f>[10]nm!$R$11</f>
        <v>0</v>
      </c>
      <c r="G38" s="25">
        <f>[10]nd!$R$11</f>
        <v>0</v>
      </c>
      <c r="I38" s="1">
        <v>22</v>
      </c>
      <c r="J38" s="25">
        <f>[10]ns!$T$12</f>
        <v>0</v>
      </c>
      <c r="K38" s="25">
        <f>[10]nk!$T$12</f>
        <v>0</v>
      </c>
      <c r="L38" s="25">
        <f>[10]nm!$T$12</f>
        <v>0</v>
      </c>
      <c r="M38" s="25">
        <f>[10]nd!$T$12</f>
        <v>0</v>
      </c>
      <c r="O38" s="25">
        <f>[10]ns!$S$3</f>
        <v>0</v>
      </c>
      <c r="P38" s="25">
        <f>[10]nk!$S$3</f>
        <v>0</v>
      </c>
      <c r="Q38" s="25">
        <f>[10]nm!$S$3</f>
        <v>0</v>
      </c>
      <c r="R38" s="25">
        <f>[10]nd!$S$3</f>
        <v>0</v>
      </c>
      <c r="S38" s="33"/>
      <c r="T38" s="25">
        <f t="shared" si="4"/>
        <v>0</v>
      </c>
      <c r="U38" s="25">
        <f t="shared" si="5"/>
        <v>0</v>
      </c>
      <c r="V38" s="25">
        <f t="shared" si="6"/>
        <v>0</v>
      </c>
      <c r="W38" s="25">
        <f t="shared" si="7"/>
        <v>0</v>
      </c>
      <c r="Y38" s="25">
        <f>[10]ns!$R$7</f>
        <v>0</v>
      </c>
      <c r="Z38" s="25">
        <f>[10]ns!$S$7</f>
        <v>0</v>
      </c>
      <c r="AA38" s="25">
        <f>[10]ns!$T$7</f>
        <v>0</v>
      </c>
      <c r="AB38" s="25">
        <f>[10]nk!$R$7</f>
        <v>0</v>
      </c>
      <c r="AC38" s="25">
        <f>[10]nk!$S$7</f>
        <v>0</v>
      </c>
      <c r="AD38" s="25">
        <f>[10]nk!$T$7</f>
        <v>0</v>
      </c>
      <c r="AE38" s="25">
        <f>[10]nm!$R$7</f>
        <v>0</v>
      </c>
      <c r="AF38" s="25">
        <f>[10]nm!$S$7</f>
        <v>0</v>
      </c>
      <c r="AG38" s="25">
        <f>[10]nm!$T$7</f>
        <v>0</v>
      </c>
      <c r="AH38" s="25">
        <f>[10]nd!$R$7</f>
        <v>0</v>
      </c>
      <c r="AI38" s="25">
        <f>[10]nd!$S$7</f>
        <v>0</v>
      </c>
      <c r="AJ38" s="25">
        <f>[10]nd!$T$7</f>
        <v>0</v>
      </c>
      <c r="AL38" s="24" t="s">
        <v>11</v>
      </c>
      <c r="AN38" s="26" t="str">
        <f t="shared" si="0"/>
        <v/>
      </c>
      <c r="AO38" s="26" t="str">
        <f t="shared" si="1"/>
        <v/>
      </c>
      <c r="AP38" s="26" t="str">
        <f t="shared" si="2"/>
        <v/>
      </c>
      <c r="AQ38" s="26" t="str">
        <f t="shared" si="3"/>
        <v/>
      </c>
    </row>
    <row r="39" spans="2:43" ht="6" customHeight="1" x14ac:dyDescent="0.2"/>
    <row r="40" spans="2:43" x14ac:dyDescent="0.2">
      <c r="B40" s="25" t="s">
        <v>24</v>
      </c>
      <c r="D40" s="25">
        <f>SUM(D27:D38)</f>
        <v>97129.689999999973</v>
      </c>
      <c r="E40" s="25">
        <f>SUM(E27:E38)</f>
        <v>711537.31</v>
      </c>
      <c r="F40" s="25">
        <f>SUM(F27:F38)</f>
        <v>2118656.7600000002</v>
      </c>
      <c r="G40" s="25">
        <f>SUM(G27:G38)</f>
        <v>3170237.44</v>
      </c>
      <c r="J40" s="25">
        <f>SUM(J27:J38)</f>
        <v>106746.93</v>
      </c>
      <c r="K40" s="25">
        <f>SUM(K27:K38)</f>
        <v>713587.96</v>
      </c>
      <c r="L40" s="25">
        <f>SUM(L27:L38)</f>
        <v>2157340.5699999998</v>
      </c>
      <c r="M40" s="25">
        <f>SUM(M27:M38)</f>
        <v>3173834.8399999994</v>
      </c>
      <c r="O40" s="25">
        <f>SUM(O27:O38)</f>
        <v>-9617.24</v>
      </c>
      <c r="P40" s="25">
        <f>SUM(P27:P38)</f>
        <v>-2050.6499999999996</v>
      </c>
      <c r="Q40" s="25">
        <f>SUM(Q27:Q38)</f>
        <v>-38701.810000000005</v>
      </c>
      <c r="R40" s="25">
        <f>SUM(R27:R38)</f>
        <v>-3597.4000000000087</v>
      </c>
      <c r="S40" s="33"/>
      <c r="T40" s="25">
        <f>SUM(T27:T38)</f>
        <v>-9617.2400000000034</v>
      </c>
      <c r="U40" s="25">
        <f>SUM(U27:U38)</f>
        <v>-2050.6500000000142</v>
      </c>
      <c r="V40" s="25">
        <f>SUM(V27:V38)</f>
        <v>-38683.809999999983</v>
      </c>
      <c r="W40" s="25">
        <f>SUM(W27:W38)</f>
        <v>-3597.4000000000087</v>
      </c>
      <c r="Y40" s="25">
        <f>SUM(Y27:Y38)</f>
        <v>3.73</v>
      </c>
      <c r="Z40" s="25"/>
      <c r="AA40" s="25">
        <f>SUM(AA27:AA38)</f>
        <v>3.27</v>
      </c>
      <c r="AB40" s="25">
        <f>SUM(AB27:AB38)</f>
        <v>20.98</v>
      </c>
      <c r="AC40" s="25"/>
      <c r="AD40" s="25">
        <f>SUM(AD27:AD38)</f>
        <v>19.720000000000002</v>
      </c>
      <c r="AE40" s="25">
        <f>SUM(AE27:AE38)</f>
        <v>45.46</v>
      </c>
      <c r="AF40" s="25"/>
      <c r="AG40" s="25">
        <f>SUM(AG27:AG38)</f>
        <v>45.96</v>
      </c>
      <c r="AH40" s="25">
        <f>SUM(AH27:AH38)</f>
        <v>52.44</v>
      </c>
      <c r="AI40" s="25"/>
      <c r="AJ40" s="25">
        <f>SUM(AJ27:AJ38)</f>
        <v>52.899999999999991</v>
      </c>
      <c r="AK40" s="1">
        <f>SUM(AK27:AK38)</f>
        <v>3.98</v>
      </c>
      <c r="AN40" s="25">
        <f>SUM(AN27:AN38)</f>
        <v>-6106.7738983147119</v>
      </c>
      <c r="AO40" s="25">
        <f>SUM(AO27:AO38)</f>
        <v>6348.2985240686476</v>
      </c>
      <c r="AP40" s="25">
        <f>SUM(AP27:AP38)</f>
        <v>-3095.688295923077</v>
      </c>
      <c r="AQ40" s="25">
        <f>SUM(AQ27:AQ38)</f>
        <v>3572.4197480211769</v>
      </c>
    </row>
  </sheetData>
  <mergeCells count="16">
    <mergeCell ref="B21:B24"/>
    <mergeCell ref="Y21:AJ21"/>
    <mergeCell ref="Y23:AA24"/>
    <mergeCell ref="AB23:AD24"/>
    <mergeCell ref="AE23:AG24"/>
    <mergeCell ref="AH23:AJ24"/>
    <mergeCell ref="T21:W21"/>
    <mergeCell ref="AL21:AL24"/>
    <mergeCell ref="AN21:AQ21"/>
    <mergeCell ref="C11:D11"/>
    <mergeCell ref="C12:D12"/>
    <mergeCell ref="E12:F12"/>
    <mergeCell ref="E11:M11"/>
    <mergeCell ref="D21:G21"/>
    <mergeCell ref="J21:M21"/>
    <mergeCell ref="O21:R21"/>
  </mergeCells>
  <phoneticPr fontId="1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Gocka</dc:creator>
  <cp:lastModifiedBy>e.insadowska</cp:lastModifiedBy>
  <dcterms:created xsi:type="dcterms:W3CDTF">2009-12-06T19:42:59Z</dcterms:created>
  <dcterms:modified xsi:type="dcterms:W3CDTF">2014-01-31T09:03:20Z</dcterms:modified>
</cp:coreProperties>
</file>